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cadmecag.sharepoint.com/sites/CADexchange/Freigegebene Dokumente/General/Projekte/CP0002 CAD-Layerstrukturen/Layerstrukturen eBKP-H/"/>
    </mc:Choice>
  </mc:AlternateContent>
  <xr:revisionPtr revIDLastSave="0" documentId="8_{11C95C21-2C10-493E-BB78-014FFBA8ECDD}" xr6:coauthVersionLast="47" xr6:coauthVersionMax="47" xr10:uidLastSave="{00000000-0000-0000-0000-000000000000}"/>
  <bookViews>
    <workbookView xWindow="3420" yWindow="540" windowWidth="33390" windowHeight="19815" xr2:uid="{00000000-000D-0000-FFFF-FFFF00000000}"/>
  </bookViews>
  <sheets>
    <sheet name="Layerstruktur" sheetId="4" r:id="rId1"/>
    <sheet name="Index" sheetId="5" r:id="rId2"/>
    <sheet name="Tabelle1" sheetId="6" r:id="rId3"/>
    <sheet name="Tabelle2" sheetId="7" r:id="rId4"/>
  </sheets>
  <externalReferences>
    <externalReference r:id="rId5"/>
  </externalReferences>
  <definedNames>
    <definedName name="_xlnm._FilterDatabase" localSheetId="0" hidden="1">Layerstruktur!$B$9:$O$1170</definedName>
    <definedName name="_xlnm.Print_Area" localSheetId="0">Layerstruktur!$C$1:$O$1172</definedName>
    <definedName name="_xlnm.Print_Area" localSheetId="2">Tabelle1!$A$2:$N$56</definedName>
    <definedName name="_xlnm.Print_Titles" localSheetId="0">Layerstruktur!$1:$9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65" i="4" l="1"/>
  <c r="E463" i="4"/>
  <c r="E461" i="4"/>
  <c r="E459" i="4"/>
  <c r="E439" i="4"/>
  <c r="E437" i="4"/>
  <c r="E435" i="4"/>
  <c r="E433" i="4"/>
  <c r="E431" i="4"/>
  <c r="E429" i="4"/>
  <c r="E409" i="4"/>
  <c r="E407" i="4"/>
  <c r="E402" i="4"/>
  <c r="E400" i="4"/>
  <c r="E398" i="4"/>
  <c r="E396" i="4"/>
  <c r="E394" i="4"/>
  <c r="E392" i="4"/>
  <c r="E390" i="4"/>
  <c r="E357" i="4"/>
  <c r="E287" i="4"/>
  <c r="E289" i="4"/>
  <c r="E263" i="4"/>
  <c r="E260" i="4"/>
  <c r="E255" i="4"/>
  <c r="E252" i="4"/>
  <c r="E249" i="4"/>
  <c r="E247" i="4"/>
  <c r="E245" i="4"/>
  <c r="E243" i="4"/>
  <c r="E241" i="4"/>
  <c r="E236" i="4"/>
  <c r="E234" i="4"/>
  <c r="E229" i="4"/>
  <c r="E227" i="4"/>
  <c r="E222" i="4"/>
  <c r="E220" i="4"/>
  <c r="E215" i="4"/>
  <c r="E212" i="4"/>
  <c r="E210" i="4"/>
  <c r="E208" i="4"/>
  <c r="E206" i="4"/>
  <c r="E199" i="4"/>
  <c r="E195" i="4"/>
  <c r="E190" i="4"/>
  <c r="E188" i="4"/>
  <c r="E186" i="4"/>
  <c r="E184" i="4"/>
  <c r="E178" i="4"/>
  <c r="E175" i="4"/>
  <c r="E173" i="4"/>
  <c r="E168" i="4"/>
  <c r="E166" i="4"/>
  <c r="E164" i="4"/>
  <c r="E162" i="4"/>
  <c r="E160" i="4"/>
  <c r="E158" i="4"/>
  <c r="E153" i="4"/>
  <c r="E151" i="4"/>
  <c r="E148" i="4"/>
  <c r="E113" i="4"/>
  <c r="E110" i="4"/>
  <c r="E107" i="4"/>
  <c r="E105" i="4"/>
  <c r="E103" i="4"/>
  <c r="E99" i="4"/>
  <c r="E94" i="4"/>
  <c r="E92" i="4"/>
  <c r="E86" i="4"/>
  <c r="E83" i="4"/>
  <c r="E79" i="4"/>
  <c r="E77" i="4"/>
  <c r="E75" i="4"/>
  <c r="E72" i="4"/>
  <c r="E69" i="4"/>
  <c r="E67" i="4"/>
  <c r="E65" i="4"/>
  <c r="AA16" i="4" l="1"/>
  <c r="AB16" i="4"/>
  <c r="AC16" i="4"/>
  <c r="AA17" i="4"/>
  <c r="AB17" i="4"/>
  <c r="AC17" i="4"/>
  <c r="AA18" i="4"/>
  <c r="AB18" i="4"/>
  <c r="AC18" i="4"/>
  <c r="AA19" i="4"/>
  <c r="AB19" i="4"/>
  <c r="AC19" i="4"/>
  <c r="AA20" i="4"/>
  <c r="AB20" i="4"/>
  <c r="AC20" i="4"/>
  <c r="AA21" i="4"/>
  <c r="AB21" i="4"/>
  <c r="AC21" i="4"/>
  <c r="AA22" i="4"/>
  <c r="AB22" i="4"/>
  <c r="AC22" i="4"/>
  <c r="AA23" i="4"/>
  <c r="AB23" i="4"/>
  <c r="AC23" i="4"/>
  <c r="AA24" i="4"/>
  <c r="AB24" i="4"/>
  <c r="AC24" i="4"/>
  <c r="AA25" i="4"/>
  <c r="AB25" i="4"/>
  <c r="AC25" i="4"/>
  <c r="AA26" i="4"/>
  <c r="AB26" i="4"/>
  <c r="AC26" i="4"/>
  <c r="AA27" i="4"/>
  <c r="AB27" i="4"/>
  <c r="AC27" i="4"/>
  <c r="AA28" i="4"/>
  <c r="AB28" i="4"/>
  <c r="AC28" i="4"/>
  <c r="AA29" i="4"/>
  <c r="AB29" i="4"/>
  <c r="AC29" i="4"/>
  <c r="AA30" i="4"/>
  <c r="AB30" i="4"/>
  <c r="AC30" i="4"/>
  <c r="AA31" i="4"/>
  <c r="AB31" i="4"/>
  <c r="AC31" i="4"/>
  <c r="AA32" i="4"/>
  <c r="AB32" i="4"/>
  <c r="AC32" i="4"/>
  <c r="AA33" i="4"/>
  <c r="AB33" i="4"/>
  <c r="AC33" i="4"/>
  <c r="AA34" i="4"/>
  <c r="AB34" i="4"/>
  <c r="AC34" i="4"/>
  <c r="AA35" i="4"/>
  <c r="AB35" i="4"/>
  <c r="AC35" i="4"/>
  <c r="AA36" i="4"/>
  <c r="AB36" i="4"/>
  <c r="AC36" i="4"/>
  <c r="AA37" i="4"/>
  <c r="AB37" i="4"/>
  <c r="AC37" i="4"/>
  <c r="AA38" i="4"/>
  <c r="AB38" i="4"/>
  <c r="AC38" i="4"/>
  <c r="AA39" i="4"/>
  <c r="AB39" i="4"/>
  <c r="AC39" i="4"/>
  <c r="AA40" i="4"/>
  <c r="AB40" i="4"/>
  <c r="AC40" i="4"/>
  <c r="AA41" i="4"/>
  <c r="AB41" i="4"/>
  <c r="AC41" i="4"/>
  <c r="AA42" i="4"/>
  <c r="AB42" i="4"/>
  <c r="AC42" i="4"/>
  <c r="AA43" i="4"/>
  <c r="AB43" i="4"/>
  <c r="AC43" i="4"/>
  <c r="AA44" i="4"/>
  <c r="AB44" i="4"/>
  <c r="AC44" i="4"/>
  <c r="AA45" i="4"/>
  <c r="AB45" i="4"/>
  <c r="AC45" i="4"/>
  <c r="AA46" i="4"/>
  <c r="AB46" i="4"/>
  <c r="AC46" i="4"/>
  <c r="AA47" i="4"/>
  <c r="AB47" i="4"/>
  <c r="AC47" i="4"/>
  <c r="AA48" i="4"/>
  <c r="AB48" i="4"/>
  <c r="AC48" i="4"/>
  <c r="AA49" i="4"/>
  <c r="AB49" i="4"/>
  <c r="AC49" i="4"/>
  <c r="AA50" i="4"/>
  <c r="AB50" i="4"/>
  <c r="AC50" i="4"/>
  <c r="AA51" i="4"/>
  <c r="AB51" i="4"/>
  <c r="AC51" i="4"/>
  <c r="AA52" i="4"/>
  <c r="AB52" i="4"/>
  <c r="AC52" i="4"/>
  <c r="AA53" i="4"/>
  <c r="AB53" i="4"/>
  <c r="AC53" i="4"/>
  <c r="AA54" i="4"/>
  <c r="AB54" i="4"/>
  <c r="AC54" i="4"/>
  <c r="AA55" i="4"/>
  <c r="AB55" i="4"/>
  <c r="AC55" i="4"/>
  <c r="AA56" i="4"/>
  <c r="AB56" i="4"/>
  <c r="AC56" i="4"/>
  <c r="AA57" i="4"/>
  <c r="AB57" i="4"/>
  <c r="AC57" i="4"/>
  <c r="AA58" i="4"/>
  <c r="AB58" i="4"/>
  <c r="AC58" i="4"/>
  <c r="AA59" i="4"/>
  <c r="AB59" i="4"/>
  <c r="AC59" i="4"/>
  <c r="AA60" i="4"/>
  <c r="AB60" i="4"/>
  <c r="AC60" i="4"/>
  <c r="AA61" i="4"/>
  <c r="AB61" i="4"/>
  <c r="AC61" i="4"/>
  <c r="AA62" i="4"/>
  <c r="AB62" i="4"/>
  <c r="AC62" i="4"/>
  <c r="AA63" i="4"/>
  <c r="AB63" i="4"/>
  <c r="AC63" i="4"/>
  <c r="AA64" i="4"/>
  <c r="AB64" i="4"/>
  <c r="AC64" i="4"/>
  <c r="AA65" i="4"/>
  <c r="AB65" i="4"/>
  <c r="AC65" i="4"/>
  <c r="AA66" i="4"/>
  <c r="AB66" i="4"/>
  <c r="AC66" i="4"/>
  <c r="AA67" i="4"/>
  <c r="AB67" i="4"/>
  <c r="AC67" i="4"/>
  <c r="AA68" i="4"/>
  <c r="AB68" i="4"/>
  <c r="AC68" i="4"/>
  <c r="AA69" i="4"/>
  <c r="AB69" i="4"/>
  <c r="AC69" i="4"/>
  <c r="AA70" i="4"/>
  <c r="AB70" i="4"/>
  <c r="AC70" i="4"/>
  <c r="AA71" i="4"/>
  <c r="AB71" i="4"/>
  <c r="AC71" i="4"/>
  <c r="AA72" i="4"/>
  <c r="AB72" i="4"/>
  <c r="AC72" i="4"/>
  <c r="AA73" i="4"/>
  <c r="AB73" i="4"/>
  <c r="AC73" i="4"/>
  <c r="AA74" i="4"/>
  <c r="AB74" i="4"/>
  <c r="AC74" i="4"/>
  <c r="AA75" i="4"/>
  <c r="AB75" i="4"/>
  <c r="AC75" i="4"/>
  <c r="AA76" i="4"/>
  <c r="AB76" i="4"/>
  <c r="AC76" i="4"/>
  <c r="AA77" i="4"/>
  <c r="AB77" i="4"/>
  <c r="AC77" i="4"/>
  <c r="AA78" i="4"/>
  <c r="AB78" i="4"/>
  <c r="AC78" i="4"/>
  <c r="AA79" i="4"/>
  <c r="AB79" i="4"/>
  <c r="AC79" i="4"/>
  <c r="AA80" i="4"/>
  <c r="AB80" i="4"/>
  <c r="AC80" i="4"/>
  <c r="AA81" i="4"/>
  <c r="AB81" i="4"/>
  <c r="AC81" i="4"/>
  <c r="AA82" i="4"/>
  <c r="AB82" i="4"/>
  <c r="AC82" i="4"/>
  <c r="AA83" i="4"/>
  <c r="AB83" i="4"/>
  <c r="AC83" i="4"/>
  <c r="AA84" i="4"/>
  <c r="AB84" i="4"/>
  <c r="AC84" i="4"/>
  <c r="AA85" i="4"/>
  <c r="AB85" i="4"/>
  <c r="AC85" i="4"/>
  <c r="AA86" i="4"/>
  <c r="AB86" i="4"/>
  <c r="AC86" i="4"/>
  <c r="AA87" i="4"/>
  <c r="AB87" i="4"/>
  <c r="AC87" i="4"/>
  <c r="AA88" i="4"/>
  <c r="AB88" i="4"/>
  <c r="AC88" i="4"/>
  <c r="AA89" i="4"/>
  <c r="AB89" i="4"/>
  <c r="AC89" i="4"/>
  <c r="AA90" i="4"/>
  <c r="AB90" i="4"/>
  <c r="AC90" i="4"/>
  <c r="AA91" i="4"/>
  <c r="AB91" i="4"/>
  <c r="AC91" i="4"/>
  <c r="AA92" i="4"/>
  <c r="AB92" i="4"/>
  <c r="AC92" i="4"/>
  <c r="AA93" i="4"/>
  <c r="AB93" i="4"/>
  <c r="AC93" i="4"/>
  <c r="AA94" i="4"/>
  <c r="AB94" i="4"/>
  <c r="AC94" i="4"/>
  <c r="AA95" i="4"/>
  <c r="AB95" i="4"/>
  <c r="AC95" i="4"/>
  <c r="AA96" i="4"/>
  <c r="AB96" i="4"/>
  <c r="AC96" i="4"/>
  <c r="AA97" i="4"/>
  <c r="AB97" i="4"/>
  <c r="AC97" i="4"/>
  <c r="AA98" i="4"/>
  <c r="AB98" i="4"/>
  <c r="AC98" i="4"/>
  <c r="AA99" i="4"/>
  <c r="AB99" i="4"/>
  <c r="AC99" i="4"/>
  <c r="AA100" i="4"/>
  <c r="AB100" i="4"/>
  <c r="AC100" i="4"/>
  <c r="AA101" i="4"/>
  <c r="AB101" i="4"/>
  <c r="AC101" i="4"/>
  <c r="AA102" i="4"/>
  <c r="AB102" i="4"/>
  <c r="AC102" i="4"/>
  <c r="AA103" i="4"/>
  <c r="AB103" i="4"/>
  <c r="AC103" i="4"/>
  <c r="AA104" i="4"/>
  <c r="AB104" i="4"/>
  <c r="AC104" i="4"/>
  <c r="AA105" i="4"/>
  <c r="AB105" i="4"/>
  <c r="AC105" i="4"/>
  <c r="AA106" i="4"/>
  <c r="AB106" i="4"/>
  <c r="AC106" i="4"/>
  <c r="AA107" i="4"/>
  <c r="AB107" i="4"/>
  <c r="AC107" i="4"/>
  <c r="AA108" i="4"/>
  <c r="AB108" i="4"/>
  <c r="AC108" i="4"/>
  <c r="AA109" i="4"/>
  <c r="AB109" i="4"/>
  <c r="AC109" i="4"/>
  <c r="AA110" i="4"/>
  <c r="AB110" i="4"/>
  <c r="AC110" i="4"/>
  <c r="AA111" i="4"/>
  <c r="AB111" i="4"/>
  <c r="AC111" i="4"/>
  <c r="AA112" i="4"/>
  <c r="AB112" i="4"/>
  <c r="AC112" i="4"/>
  <c r="AA113" i="4"/>
  <c r="AB113" i="4"/>
  <c r="AC113" i="4"/>
  <c r="AA114" i="4"/>
  <c r="AB114" i="4"/>
  <c r="AC114" i="4"/>
  <c r="AA115" i="4"/>
  <c r="AB115" i="4"/>
  <c r="AC115" i="4"/>
  <c r="AA116" i="4"/>
  <c r="AB116" i="4"/>
  <c r="AC116" i="4"/>
  <c r="AA117" i="4"/>
  <c r="AB117" i="4"/>
  <c r="AC117" i="4"/>
  <c r="AA118" i="4"/>
  <c r="AB118" i="4"/>
  <c r="AC118" i="4"/>
  <c r="AA119" i="4"/>
  <c r="AB119" i="4"/>
  <c r="AC119" i="4"/>
  <c r="AA120" i="4"/>
  <c r="AB120" i="4"/>
  <c r="AC120" i="4"/>
  <c r="AA121" i="4"/>
  <c r="AB121" i="4"/>
  <c r="AC121" i="4"/>
  <c r="AA122" i="4"/>
  <c r="AB122" i="4"/>
  <c r="AC122" i="4"/>
  <c r="AA123" i="4"/>
  <c r="AB123" i="4"/>
  <c r="AC123" i="4"/>
  <c r="AA124" i="4"/>
  <c r="AB124" i="4"/>
  <c r="AC124" i="4"/>
  <c r="AA125" i="4"/>
  <c r="AB125" i="4"/>
  <c r="AC125" i="4"/>
  <c r="AA126" i="4"/>
  <c r="AB126" i="4"/>
  <c r="AC126" i="4"/>
  <c r="AA127" i="4"/>
  <c r="AB127" i="4"/>
  <c r="AC127" i="4"/>
  <c r="AA128" i="4"/>
  <c r="AB128" i="4"/>
  <c r="AC128" i="4"/>
  <c r="AA129" i="4"/>
  <c r="AB129" i="4"/>
  <c r="AC129" i="4"/>
  <c r="AA130" i="4"/>
  <c r="AB130" i="4"/>
  <c r="AC130" i="4"/>
  <c r="AA131" i="4"/>
  <c r="AB131" i="4"/>
  <c r="AC131" i="4"/>
  <c r="AA132" i="4"/>
  <c r="AB132" i="4"/>
  <c r="AC132" i="4"/>
  <c r="AA133" i="4"/>
  <c r="AB133" i="4"/>
  <c r="AC133" i="4"/>
  <c r="AA134" i="4"/>
  <c r="AB134" i="4"/>
  <c r="AC134" i="4"/>
  <c r="AA135" i="4"/>
  <c r="AB135" i="4"/>
  <c r="AC135" i="4"/>
  <c r="AA136" i="4"/>
  <c r="AB136" i="4"/>
  <c r="AC136" i="4"/>
  <c r="AA137" i="4"/>
  <c r="AB137" i="4"/>
  <c r="AC137" i="4"/>
  <c r="AA138" i="4"/>
  <c r="AB138" i="4"/>
  <c r="AC138" i="4"/>
  <c r="AA139" i="4"/>
  <c r="AB139" i="4"/>
  <c r="AC139" i="4"/>
  <c r="AA140" i="4"/>
  <c r="AB140" i="4"/>
  <c r="AC140" i="4"/>
  <c r="AA141" i="4"/>
  <c r="AB141" i="4"/>
  <c r="AC141" i="4"/>
  <c r="AA142" i="4"/>
  <c r="AB142" i="4"/>
  <c r="AC142" i="4"/>
  <c r="AA143" i="4"/>
  <c r="AB143" i="4"/>
  <c r="AC143" i="4"/>
  <c r="AA144" i="4"/>
  <c r="AB144" i="4"/>
  <c r="AC144" i="4"/>
  <c r="AA145" i="4"/>
  <c r="AB145" i="4"/>
  <c r="AC145" i="4"/>
  <c r="AA146" i="4"/>
  <c r="AB146" i="4"/>
  <c r="AC146" i="4"/>
  <c r="AA147" i="4"/>
  <c r="AB147" i="4"/>
  <c r="AC147" i="4"/>
  <c r="AA148" i="4"/>
  <c r="AB148" i="4"/>
  <c r="AC148" i="4"/>
  <c r="AA149" i="4"/>
  <c r="AB149" i="4"/>
  <c r="AC149" i="4"/>
  <c r="AA150" i="4"/>
  <c r="AB150" i="4"/>
  <c r="AC150" i="4"/>
  <c r="AA151" i="4"/>
  <c r="AB151" i="4"/>
  <c r="AC151" i="4"/>
  <c r="AA152" i="4"/>
  <c r="AB152" i="4"/>
  <c r="AC152" i="4"/>
  <c r="AA153" i="4"/>
  <c r="AB153" i="4"/>
  <c r="AC153" i="4"/>
  <c r="AA154" i="4"/>
  <c r="AB154" i="4"/>
  <c r="AC154" i="4"/>
  <c r="AA155" i="4"/>
  <c r="AB155" i="4"/>
  <c r="AC155" i="4"/>
  <c r="AA156" i="4"/>
  <c r="AB156" i="4"/>
  <c r="AC156" i="4"/>
  <c r="AA157" i="4"/>
  <c r="AB157" i="4"/>
  <c r="AC157" i="4"/>
  <c r="AA158" i="4"/>
  <c r="AB158" i="4"/>
  <c r="AC158" i="4"/>
  <c r="AA159" i="4"/>
  <c r="AB159" i="4"/>
  <c r="AC159" i="4"/>
  <c r="AA160" i="4"/>
  <c r="AB160" i="4"/>
  <c r="AC160" i="4"/>
  <c r="AA161" i="4"/>
  <c r="AB161" i="4"/>
  <c r="AC161" i="4"/>
  <c r="AA162" i="4"/>
  <c r="AB162" i="4"/>
  <c r="AC162" i="4"/>
  <c r="AA163" i="4"/>
  <c r="AB163" i="4"/>
  <c r="AC163" i="4"/>
  <c r="AA164" i="4"/>
  <c r="AB164" i="4"/>
  <c r="AC164" i="4"/>
  <c r="AA165" i="4"/>
  <c r="AB165" i="4"/>
  <c r="AC165" i="4"/>
  <c r="AA166" i="4"/>
  <c r="AB166" i="4"/>
  <c r="AC166" i="4"/>
  <c r="AA167" i="4"/>
  <c r="AB167" i="4"/>
  <c r="AC167" i="4"/>
  <c r="AA168" i="4"/>
  <c r="AB168" i="4"/>
  <c r="AC168" i="4"/>
  <c r="AA169" i="4"/>
  <c r="AB169" i="4"/>
  <c r="AC169" i="4"/>
  <c r="AA170" i="4"/>
  <c r="AB170" i="4"/>
  <c r="AC170" i="4"/>
  <c r="AA171" i="4"/>
  <c r="AB171" i="4"/>
  <c r="AC171" i="4"/>
  <c r="AA172" i="4"/>
  <c r="AB172" i="4"/>
  <c r="AC172" i="4"/>
  <c r="AA173" i="4"/>
  <c r="AB173" i="4"/>
  <c r="AC173" i="4"/>
  <c r="AA174" i="4"/>
  <c r="AB174" i="4"/>
  <c r="AC174" i="4"/>
  <c r="AA175" i="4"/>
  <c r="AB175" i="4"/>
  <c r="AC175" i="4"/>
  <c r="AA176" i="4"/>
  <c r="AB176" i="4"/>
  <c r="AC176" i="4"/>
  <c r="AA177" i="4"/>
  <c r="AB177" i="4"/>
  <c r="AC177" i="4"/>
  <c r="AA178" i="4"/>
  <c r="AB178" i="4"/>
  <c r="AC178" i="4"/>
  <c r="AA179" i="4"/>
  <c r="AB179" i="4"/>
  <c r="AC179" i="4"/>
  <c r="AA180" i="4"/>
  <c r="AB180" i="4"/>
  <c r="AC180" i="4"/>
  <c r="AA181" i="4"/>
  <c r="AB181" i="4"/>
  <c r="AC181" i="4"/>
  <c r="AA182" i="4"/>
  <c r="AB182" i="4"/>
  <c r="AC182" i="4"/>
  <c r="AA183" i="4"/>
  <c r="AB183" i="4"/>
  <c r="AC183" i="4"/>
  <c r="AA184" i="4"/>
  <c r="AB184" i="4"/>
  <c r="AC184" i="4"/>
  <c r="AA185" i="4"/>
  <c r="AB185" i="4"/>
  <c r="AC185" i="4"/>
  <c r="AA186" i="4"/>
  <c r="AB186" i="4"/>
  <c r="AC186" i="4"/>
  <c r="AA187" i="4"/>
  <c r="AB187" i="4"/>
  <c r="AC187" i="4"/>
  <c r="AA188" i="4"/>
  <c r="AB188" i="4"/>
  <c r="AC188" i="4"/>
  <c r="AA189" i="4"/>
  <c r="AB189" i="4"/>
  <c r="AC189" i="4"/>
  <c r="AA190" i="4"/>
  <c r="AB190" i="4"/>
  <c r="AC190" i="4"/>
  <c r="AA191" i="4"/>
  <c r="AB191" i="4"/>
  <c r="AC191" i="4"/>
  <c r="AA192" i="4"/>
  <c r="AB192" i="4"/>
  <c r="AC192" i="4"/>
  <c r="AA193" i="4"/>
  <c r="AB193" i="4"/>
  <c r="AC193" i="4"/>
  <c r="AA194" i="4"/>
  <c r="AB194" i="4"/>
  <c r="AC194" i="4"/>
  <c r="AA195" i="4"/>
  <c r="AB195" i="4"/>
  <c r="AC195" i="4"/>
  <c r="AA196" i="4"/>
  <c r="AB196" i="4"/>
  <c r="AC196" i="4"/>
  <c r="AA197" i="4"/>
  <c r="AB197" i="4"/>
  <c r="AC197" i="4"/>
  <c r="AA198" i="4"/>
  <c r="AB198" i="4"/>
  <c r="AC198" i="4"/>
  <c r="AA199" i="4"/>
  <c r="AB199" i="4"/>
  <c r="AC199" i="4"/>
  <c r="AA200" i="4"/>
  <c r="AB200" i="4"/>
  <c r="AC200" i="4"/>
  <c r="AA201" i="4"/>
  <c r="AB201" i="4"/>
  <c r="AC201" i="4"/>
  <c r="AA202" i="4"/>
  <c r="AB202" i="4"/>
  <c r="AC202" i="4"/>
  <c r="AA203" i="4"/>
  <c r="AB203" i="4"/>
  <c r="AC203" i="4"/>
  <c r="AA204" i="4"/>
  <c r="AB204" i="4"/>
  <c r="AC204" i="4"/>
  <c r="AA205" i="4"/>
  <c r="AB205" i="4"/>
  <c r="AC205" i="4"/>
  <c r="AA206" i="4"/>
  <c r="AB206" i="4"/>
  <c r="AC206" i="4"/>
  <c r="AA207" i="4"/>
  <c r="AB207" i="4"/>
  <c r="AC207" i="4"/>
  <c r="AA208" i="4"/>
  <c r="AB208" i="4"/>
  <c r="AC208" i="4"/>
  <c r="AA209" i="4"/>
  <c r="AB209" i="4"/>
  <c r="AC209" i="4"/>
  <c r="AA210" i="4"/>
  <c r="AB210" i="4"/>
  <c r="AC210" i="4"/>
  <c r="AA211" i="4"/>
  <c r="AB211" i="4"/>
  <c r="AC211" i="4"/>
  <c r="AA212" i="4"/>
  <c r="AB212" i="4"/>
  <c r="AC212" i="4"/>
  <c r="AA213" i="4"/>
  <c r="AB213" i="4"/>
  <c r="AC213" i="4"/>
  <c r="AA214" i="4"/>
  <c r="AB214" i="4"/>
  <c r="AC214" i="4"/>
  <c r="AA215" i="4"/>
  <c r="AB215" i="4"/>
  <c r="AC215" i="4"/>
  <c r="AA216" i="4"/>
  <c r="AB216" i="4"/>
  <c r="AC216" i="4"/>
  <c r="AA217" i="4"/>
  <c r="AB217" i="4"/>
  <c r="AC217" i="4"/>
  <c r="AA218" i="4"/>
  <c r="AB218" i="4"/>
  <c r="AC218" i="4"/>
  <c r="AA219" i="4"/>
  <c r="AB219" i="4"/>
  <c r="AC219" i="4"/>
  <c r="AA220" i="4"/>
  <c r="AB220" i="4"/>
  <c r="AC220" i="4"/>
  <c r="AA221" i="4"/>
  <c r="AB221" i="4"/>
  <c r="AC221" i="4"/>
  <c r="AA222" i="4"/>
  <c r="AB222" i="4"/>
  <c r="AC222" i="4"/>
  <c r="AA223" i="4"/>
  <c r="AB223" i="4"/>
  <c r="AC223" i="4"/>
  <c r="AA224" i="4"/>
  <c r="AB224" i="4"/>
  <c r="AC224" i="4"/>
  <c r="AA225" i="4"/>
  <c r="AB225" i="4"/>
  <c r="AC225" i="4"/>
  <c r="AA226" i="4"/>
  <c r="AB226" i="4"/>
  <c r="AC226" i="4"/>
  <c r="AA227" i="4"/>
  <c r="AB227" i="4"/>
  <c r="AC227" i="4"/>
  <c r="AA228" i="4"/>
  <c r="AB228" i="4"/>
  <c r="AC228" i="4"/>
  <c r="AA229" i="4"/>
  <c r="AB229" i="4"/>
  <c r="AC229" i="4"/>
  <c r="AA230" i="4"/>
  <c r="AB230" i="4"/>
  <c r="AC230" i="4"/>
  <c r="AA231" i="4"/>
  <c r="AB231" i="4"/>
  <c r="AC231" i="4"/>
  <c r="AA232" i="4"/>
  <c r="AB232" i="4"/>
  <c r="AC232" i="4"/>
  <c r="AA233" i="4"/>
  <c r="AB233" i="4"/>
  <c r="AC233" i="4"/>
  <c r="AA234" i="4"/>
  <c r="AB234" i="4"/>
  <c r="AC234" i="4"/>
  <c r="AA235" i="4"/>
  <c r="AB235" i="4"/>
  <c r="AC235" i="4"/>
  <c r="AA236" i="4"/>
  <c r="AB236" i="4"/>
  <c r="AC236" i="4"/>
  <c r="AA237" i="4"/>
  <c r="AB237" i="4"/>
  <c r="AC237" i="4"/>
  <c r="AA238" i="4"/>
  <c r="AB238" i="4"/>
  <c r="AC238" i="4"/>
  <c r="AA239" i="4"/>
  <c r="AB239" i="4"/>
  <c r="AC239" i="4"/>
  <c r="AA240" i="4"/>
  <c r="AB240" i="4"/>
  <c r="AC240" i="4"/>
  <c r="AA241" i="4"/>
  <c r="AB241" i="4"/>
  <c r="AC241" i="4"/>
  <c r="AA242" i="4"/>
  <c r="AB242" i="4"/>
  <c r="AC242" i="4"/>
  <c r="AA243" i="4"/>
  <c r="AB243" i="4"/>
  <c r="AC243" i="4"/>
  <c r="AA244" i="4"/>
  <c r="AB244" i="4"/>
  <c r="AC244" i="4"/>
  <c r="AA245" i="4"/>
  <c r="AB245" i="4"/>
  <c r="AC245" i="4"/>
  <c r="AA246" i="4"/>
  <c r="AB246" i="4"/>
  <c r="AC246" i="4"/>
  <c r="AA247" i="4"/>
  <c r="AB247" i="4"/>
  <c r="AC247" i="4"/>
  <c r="AA248" i="4"/>
  <c r="AB248" i="4"/>
  <c r="AC248" i="4"/>
  <c r="AA249" i="4"/>
  <c r="AB249" i="4"/>
  <c r="AC249" i="4"/>
  <c r="AA250" i="4"/>
  <c r="AB250" i="4"/>
  <c r="AC250" i="4"/>
  <c r="AA251" i="4"/>
  <c r="AB251" i="4"/>
  <c r="AC251" i="4"/>
  <c r="AA252" i="4"/>
  <c r="AB252" i="4"/>
  <c r="AC252" i="4"/>
  <c r="AA253" i="4"/>
  <c r="AB253" i="4"/>
  <c r="AC253" i="4"/>
  <c r="AA254" i="4"/>
  <c r="AB254" i="4"/>
  <c r="AC254" i="4"/>
  <c r="AA255" i="4"/>
  <c r="AB255" i="4"/>
  <c r="AC255" i="4"/>
  <c r="AA256" i="4"/>
  <c r="AB256" i="4"/>
  <c r="AC256" i="4"/>
  <c r="AA257" i="4"/>
  <c r="AB257" i="4"/>
  <c r="AC257" i="4"/>
  <c r="AA258" i="4"/>
  <c r="AB258" i="4"/>
  <c r="AC258" i="4"/>
  <c r="AA259" i="4"/>
  <c r="AB259" i="4"/>
  <c r="AC259" i="4"/>
  <c r="AA260" i="4"/>
  <c r="AB260" i="4"/>
  <c r="AC260" i="4"/>
  <c r="AA261" i="4"/>
  <c r="AB261" i="4"/>
  <c r="AC261" i="4"/>
  <c r="AA262" i="4"/>
  <c r="AB262" i="4"/>
  <c r="AC262" i="4"/>
  <c r="AA263" i="4"/>
  <c r="AB263" i="4"/>
  <c r="AC263" i="4"/>
  <c r="AA264" i="4"/>
  <c r="AB264" i="4"/>
  <c r="AC264" i="4"/>
  <c r="AA265" i="4"/>
  <c r="AB265" i="4"/>
  <c r="AC265" i="4"/>
  <c r="AA266" i="4"/>
  <c r="AB266" i="4"/>
  <c r="AC266" i="4"/>
  <c r="AA267" i="4"/>
  <c r="AB267" i="4"/>
  <c r="AC267" i="4"/>
  <c r="AA268" i="4"/>
  <c r="AB268" i="4"/>
  <c r="AC268" i="4"/>
  <c r="AA269" i="4"/>
  <c r="AB269" i="4"/>
  <c r="AC269" i="4"/>
  <c r="AA270" i="4"/>
  <c r="AB270" i="4"/>
  <c r="AC270" i="4"/>
  <c r="AA271" i="4"/>
  <c r="AB271" i="4"/>
  <c r="AC271" i="4"/>
  <c r="AA272" i="4"/>
  <c r="AB272" i="4"/>
  <c r="AC272" i="4"/>
  <c r="AA273" i="4"/>
  <c r="AB273" i="4"/>
  <c r="AC273" i="4"/>
  <c r="AA274" i="4"/>
  <c r="AB274" i="4"/>
  <c r="AC274" i="4"/>
  <c r="AA275" i="4"/>
  <c r="AB275" i="4"/>
  <c r="AC275" i="4"/>
  <c r="AA276" i="4"/>
  <c r="AB276" i="4"/>
  <c r="AC276" i="4"/>
  <c r="AA277" i="4"/>
  <c r="AB277" i="4"/>
  <c r="AC277" i="4"/>
  <c r="AA278" i="4"/>
  <c r="AB278" i="4"/>
  <c r="AC278" i="4"/>
  <c r="AA279" i="4"/>
  <c r="AB279" i="4"/>
  <c r="AC279" i="4"/>
  <c r="AA280" i="4"/>
  <c r="AB280" i="4"/>
  <c r="AC280" i="4"/>
  <c r="AA281" i="4"/>
  <c r="AB281" i="4"/>
  <c r="AC281" i="4"/>
  <c r="AA282" i="4"/>
  <c r="AB282" i="4"/>
  <c r="AC282" i="4"/>
  <c r="AA283" i="4"/>
  <c r="AB283" i="4"/>
  <c r="AC283" i="4"/>
  <c r="AA284" i="4"/>
  <c r="AB284" i="4"/>
  <c r="AC284" i="4"/>
  <c r="AA285" i="4"/>
  <c r="AB285" i="4"/>
  <c r="AC285" i="4"/>
  <c r="AA286" i="4"/>
  <c r="AB286" i="4"/>
  <c r="AC286" i="4"/>
  <c r="AA287" i="4"/>
  <c r="AB287" i="4"/>
  <c r="AC287" i="4"/>
  <c r="AA288" i="4"/>
  <c r="AB288" i="4"/>
  <c r="AC288" i="4"/>
  <c r="AA289" i="4"/>
  <c r="AB289" i="4"/>
  <c r="AC289" i="4"/>
  <c r="AA290" i="4"/>
  <c r="AB290" i="4"/>
  <c r="AC290" i="4"/>
  <c r="AA291" i="4"/>
  <c r="AB291" i="4"/>
  <c r="AC291" i="4"/>
  <c r="AA292" i="4"/>
  <c r="AB292" i="4"/>
  <c r="AC292" i="4"/>
  <c r="AA293" i="4"/>
  <c r="AB293" i="4"/>
  <c r="AC293" i="4"/>
  <c r="AA294" i="4"/>
  <c r="AB294" i="4"/>
  <c r="AC294" i="4"/>
  <c r="AA295" i="4"/>
  <c r="AB295" i="4"/>
  <c r="AC295" i="4"/>
  <c r="AA296" i="4"/>
  <c r="AB296" i="4"/>
  <c r="AC296" i="4"/>
  <c r="AA297" i="4"/>
  <c r="AB297" i="4"/>
  <c r="AC297" i="4"/>
  <c r="AA298" i="4"/>
  <c r="AB298" i="4"/>
  <c r="AC298" i="4"/>
  <c r="AA299" i="4"/>
  <c r="AB299" i="4"/>
  <c r="AC299" i="4"/>
  <c r="AA300" i="4"/>
  <c r="AB300" i="4"/>
  <c r="AC300" i="4"/>
  <c r="AA301" i="4"/>
  <c r="AB301" i="4"/>
  <c r="AC301" i="4"/>
  <c r="AA302" i="4"/>
  <c r="AB302" i="4"/>
  <c r="AC302" i="4"/>
  <c r="AA303" i="4"/>
  <c r="AB303" i="4"/>
  <c r="AC303" i="4"/>
  <c r="AA304" i="4"/>
  <c r="AB304" i="4"/>
  <c r="AC304" i="4"/>
  <c r="AA305" i="4"/>
  <c r="AB305" i="4"/>
  <c r="AC305" i="4"/>
  <c r="AA306" i="4"/>
  <c r="AB306" i="4"/>
  <c r="AC306" i="4"/>
  <c r="AA307" i="4"/>
  <c r="AB307" i="4"/>
  <c r="AC307" i="4"/>
  <c r="AA308" i="4"/>
  <c r="AB308" i="4"/>
  <c r="AC308" i="4"/>
  <c r="AA309" i="4"/>
  <c r="AB309" i="4"/>
  <c r="AC309" i="4"/>
  <c r="AA310" i="4"/>
  <c r="AB310" i="4"/>
  <c r="AC310" i="4"/>
  <c r="AA311" i="4"/>
  <c r="AB311" i="4"/>
  <c r="AC311" i="4"/>
  <c r="AA312" i="4"/>
  <c r="AB312" i="4"/>
  <c r="AC312" i="4"/>
  <c r="AA313" i="4"/>
  <c r="AB313" i="4"/>
  <c r="AC313" i="4"/>
  <c r="AA314" i="4"/>
  <c r="AB314" i="4"/>
  <c r="AC314" i="4"/>
  <c r="AA315" i="4"/>
  <c r="AB315" i="4"/>
  <c r="AC315" i="4"/>
  <c r="AA316" i="4"/>
  <c r="AB316" i="4"/>
  <c r="AC316" i="4"/>
  <c r="AA317" i="4"/>
  <c r="AB317" i="4"/>
  <c r="AC317" i="4"/>
  <c r="AA318" i="4"/>
  <c r="AB318" i="4"/>
  <c r="AC318" i="4"/>
  <c r="AA319" i="4"/>
  <c r="AB319" i="4"/>
  <c r="AC319" i="4"/>
  <c r="AA320" i="4"/>
  <c r="AB320" i="4"/>
  <c r="AC320" i="4"/>
  <c r="AA321" i="4"/>
  <c r="AB321" i="4"/>
  <c r="AC321" i="4"/>
  <c r="AA322" i="4"/>
  <c r="AB322" i="4"/>
  <c r="AC322" i="4"/>
  <c r="AA323" i="4"/>
  <c r="AB323" i="4"/>
  <c r="AC323" i="4"/>
  <c r="AA324" i="4"/>
  <c r="AB324" i="4"/>
  <c r="AC324" i="4"/>
  <c r="AA325" i="4"/>
  <c r="AB325" i="4"/>
  <c r="AC325" i="4"/>
  <c r="AA326" i="4"/>
  <c r="AB326" i="4"/>
  <c r="AC326" i="4"/>
  <c r="AA327" i="4"/>
  <c r="AB327" i="4"/>
  <c r="AC327" i="4"/>
  <c r="AA328" i="4"/>
  <c r="AB328" i="4"/>
  <c r="AC328" i="4"/>
  <c r="AA329" i="4"/>
  <c r="AB329" i="4"/>
  <c r="AC329" i="4"/>
  <c r="AA330" i="4"/>
  <c r="AB330" i="4"/>
  <c r="AC330" i="4"/>
  <c r="AA331" i="4"/>
  <c r="AB331" i="4"/>
  <c r="AC331" i="4"/>
  <c r="AA332" i="4"/>
  <c r="AB332" i="4"/>
  <c r="AC332" i="4"/>
  <c r="AA333" i="4"/>
  <c r="AB333" i="4"/>
  <c r="AC333" i="4"/>
  <c r="AA334" i="4"/>
  <c r="AB334" i="4"/>
  <c r="AC334" i="4"/>
  <c r="AA335" i="4"/>
  <c r="AB335" i="4"/>
  <c r="AC335" i="4"/>
  <c r="AA336" i="4"/>
  <c r="AB336" i="4"/>
  <c r="AC336" i="4"/>
  <c r="AA337" i="4"/>
  <c r="AB337" i="4"/>
  <c r="AC337" i="4"/>
  <c r="AA338" i="4"/>
  <c r="AB338" i="4"/>
  <c r="AC338" i="4"/>
  <c r="AA339" i="4"/>
  <c r="AB339" i="4"/>
  <c r="AC339" i="4"/>
  <c r="AA340" i="4"/>
  <c r="AB340" i="4"/>
  <c r="AC340" i="4"/>
  <c r="AA341" i="4"/>
  <c r="AB341" i="4"/>
  <c r="AC341" i="4"/>
  <c r="AA342" i="4"/>
  <c r="AB342" i="4"/>
  <c r="AC342" i="4"/>
  <c r="AA343" i="4"/>
  <c r="AB343" i="4"/>
  <c r="AC343" i="4"/>
  <c r="AA344" i="4"/>
  <c r="AB344" i="4"/>
  <c r="AC344" i="4"/>
  <c r="AA345" i="4"/>
  <c r="AB345" i="4"/>
  <c r="AC345" i="4"/>
  <c r="AA346" i="4"/>
  <c r="AB346" i="4"/>
  <c r="AC346" i="4"/>
  <c r="AA347" i="4"/>
  <c r="AB347" i="4"/>
  <c r="AC347" i="4"/>
  <c r="AA348" i="4"/>
  <c r="AB348" i="4"/>
  <c r="AC348" i="4"/>
  <c r="AA349" i="4"/>
  <c r="AB349" i="4"/>
  <c r="AC349" i="4"/>
  <c r="AA350" i="4"/>
  <c r="AB350" i="4"/>
  <c r="AC350" i="4"/>
  <c r="AA351" i="4"/>
  <c r="AB351" i="4"/>
  <c r="AC351" i="4"/>
  <c r="AA352" i="4"/>
  <c r="AB352" i="4"/>
  <c r="AC352" i="4"/>
  <c r="AA353" i="4"/>
  <c r="AB353" i="4"/>
  <c r="AC353" i="4"/>
  <c r="AA354" i="4"/>
  <c r="AB354" i="4"/>
  <c r="AC354" i="4"/>
  <c r="AA355" i="4"/>
  <c r="AB355" i="4"/>
  <c r="AC355" i="4"/>
  <c r="AA356" i="4"/>
  <c r="AB356" i="4"/>
  <c r="AC356" i="4"/>
  <c r="AA357" i="4"/>
  <c r="AB357" i="4"/>
  <c r="AC357" i="4"/>
  <c r="AA358" i="4"/>
  <c r="AB358" i="4"/>
  <c r="AC358" i="4"/>
  <c r="AA359" i="4"/>
  <c r="AB359" i="4"/>
  <c r="AC359" i="4"/>
  <c r="AA360" i="4"/>
  <c r="AB360" i="4"/>
  <c r="AC360" i="4"/>
  <c r="AA361" i="4"/>
  <c r="AB361" i="4"/>
  <c r="AC361" i="4"/>
  <c r="AA362" i="4"/>
  <c r="AB362" i="4"/>
  <c r="AC362" i="4"/>
  <c r="AA363" i="4"/>
  <c r="AB363" i="4"/>
  <c r="AC363" i="4"/>
  <c r="AA364" i="4"/>
  <c r="AB364" i="4"/>
  <c r="AC364" i="4"/>
  <c r="AA365" i="4"/>
  <c r="AB365" i="4"/>
  <c r="AC365" i="4"/>
  <c r="AA366" i="4"/>
  <c r="AB366" i="4"/>
  <c r="AC366" i="4"/>
  <c r="AA367" i="4"/>
  <c r="AB367" i="4"/>
  <c r="AC367" i="4"/>
  <c r="AA368" i="4"/>
  <c r="AB368" i="4"/>
  <c r="AC368" i="4"/>
  <c r="AA369" i="4"/>
  <c r="AB369" i="4"/>
  <c r="AC369" i="4"/>
  <c r="AA370" i="4"/>
  <c r="AB370" i="4"/>
  <c r="AC370" i="4"/>
  <c r="AA371" i="4"/>
  <c r="AB371" i="4"/>
  <c r="AC371" i="4"/>
  <c r="AA372" i="4"/>
  <c r="AB372" i="4"/>
  <c r="AC372" i="4"/>
  <c r="AA373" i="4"/>
  <c r="AB373" i="4"/>
  <c r="AC373" i="4"/>
  <c r="AA374" i="4"/>
  <c r="AB374" i="4"/>
  <c r="AC374" i="4"/>
  <c r="AA375" i="4"/>
  <c r="AB375" i="4"/>
  <c r="AC375" i="4"/>
  <c r="AA376" i="4"/>
  <c r="AB376" i="4"/>
  <c r="AC376" i="4"/>
  <c r="AA377" i="4"/>
  <c r="AB377" i="4"/>
  <c r="AC377" i="4"/>
  <c r="AA378" i="4"/>
  <c r="AB378" i="4"/>
  <c r="AC378" i="4"/>
  <c r="AA379" i="4"/>
  <c r="AB379" i="4"/>
  <c r="AC379" i="4"/>
  <c r="AA380" i="4"/>
  <c r="AB380" i="4"/>
  <c r="AC380" i="4"/>
  <c r="AA381" i="4"/>
  <c r="AB381" i="4"/>
  <c r="AC381" i="4"/>
  <c r="AA382" i="4"/>
  <c r="AB382" i="4"/>
  <c r="AC382" i="4"/>
  <c r="AA383" i="4"/>
  <c r="AB383" i="4"/>
  <c r="AC383" i="4"/>
  <c r="AA384" i="4"/>
  <c r="AB384" i="4"/>
  <c r="AC384" i="4"/>
  <c r="AA385" i="4"/>
  <c r="AB385" i="4"/>
  <c r="AC385" i="4"/>
  <c r="AA386" i="4"/>
  <c r="AB386" i="4"/>
  <c r="AC386" i="4"/>
  <c r="AA387" i="4"/>
  <c r="AB387" i="4"/>
  <c r="AC387" i="4"/>
  <c r="AA388" i="4"/>
  <c r="AB388" i="4"/>
  <c r="AC388" i="4"/>
  <c r="AA389" i="4"/>
  <c r="AB389" i="4"/>
  <c r="AC389" i="4"/>
  <c r="AA390" i="4"/>
  <c r="AB390" i="4"/>
  <c r="AC390" i="4"/>
  <c r="AA391" i="4"/>
  <c r="AB391" i="4"/>
  <c r="AC391" i="4"/>
  <c r="AA392" i="4"/>
  <c r="AB392" i="4"/>
  <c r="AC392" i="4"/>
  <c r="AA393" i="4"/>
  <c r="AB393" i="4"/>
  <c r="AC393" i="4"/>
  <c r="AA394" i="4"/>
  <c r="AB394" i="4"/>
  <c r="AC394" i="4"/>
  <c r="AA395" i="4"/>
  <c r="AB395" i="4"/>
  <c r="AC395" i="4"/>
  <c r="AA396" i="4"/>
  <c r="AB396" i="4"/>
  <c r="AC396" i="4"/>
  <c r="AA397" i="4"/>
  <c r="AB397" i="4"/>
  <c r="AC397" i="4"/>
  <c r="AA398" i="4"/>
  <c r="AB398" i="4"/>
  <c r="AC398" i="4"/>
  <c r="AA399" i="4"/>
  <c r="AB399" i="4"/>
  <c r="AC399" i="4"/>
  <c r="AA400" i="4"/>
  <c r="AB400" i="4"/>
  <c r="AC400" i="4"/>
  <c r="AA401" i="4"/>
  <c r="AB401" i="4"/>
  <c r="AC401" i="4"/>
  <c r="AA402" i="4"/>
  <c r="AB402" i="4"/>
  <c r="AC402" i="4"/>
  <c r="AA403" i="4"/>
  <c r="AB403" i="4"/>
  <c r="AC403" i="4"/>
  <c r="AA404" i="4"/>
  <c r="AB404" i="4"/>
  <c r="AC404" i="4"/>
  <c r="AA405" i="4"/>
  <c r="AB405" i="4"/>
  <c r="AC405" i="4"/>
  <c r="AA406" i="4"/>
  <c r="AB406" i="4"/>
  <c r="AC406" i="4"/>
  <c r="AA407" i="4"/>
  <c r="AB407" i="4"/>
  <c r="AC407" i="4"/>
  <c r="AA408" i="4"/>
  <c r="AB408" i="4"/>
  <c r="AC408" i="4"/>
  <c r="AA409" i="4"/>
  <c r="AB409" i="4"/>
  <c r="AC409" i="4"/>
  <c r="AA410" i="4"/>
  <c r="AB410" i="4"/>
  <c r="AC410" i="4"/>
  <c r="AA411" i="4"/>
  <c r="AB411" i="4"/>
  <c r="AC411" i="4"/>
  <c r="AA412" i="4"/>
  <c r="AB412" i="4"/>
  <c r="AC412" i="4"/>
  <c r="AA413" i="4"/>
  <c r="AB413" i="4"/>
  <c r="AC413" i="4"/>
  <c r="AA414" i="4"/>
  <c r="AB414" i="4"/>
  <c r="AC414" i="4"/>
  <c r="AA415" i="4"/>
  <c r="AB415" i="4"/>
  <c r="AC415" i="4"/>
  <c r="AA416" i="4"/>
  <c r="AB416" i="4"/>
  <c r="AC416" i="4"/>
  <c r="AA417" i="4"/>
  <c r="AB417" i="4"/>
  <c r="AC417" i="4"/>
  <c r="AA418" i="4"/>
  <c r="AB418" i="4"/>
  <c r="AC418" i="4"/>
  <c r="AA419" i="4"/>
  <c r="AB419" i="4"/>
  <c r="AC419" i="4"/>
  <c r="AA420" i="4"/>
  <c r="AB420" i="4"/>
  <c r="AC420" i="4"/>
  <c r="AA421" i="4"/>
  <c r="AB421" i="4"/>
  <c r="AC421" i="4"/>
  <c r="AA422" i="4"/>
  <c r="AB422" i="4"/>
  <c r="AC422" i="4"/>
  <c r="AA423" i="4"/>
  <c r="AB423" i="4"/>
  <c r="AC423" i="4"/>
  <c r="AA424" i="4"/>
  <c r="AB424" i="4"/>
  <c r="AC424" i="4"/>
  <c r="AA425" i="4"/>
  <c r="AB425" i="4"/>
  <c r="AC425" i="4"/>
  <c r="AA426" i="4"/>
  <c r="AB426" i="4"/>
  <c r="AC426" i="4"/>
  <c r="AA427" i="4"/>
  <c r="AB427" i="4"/>
  <c r="AC427" i="4"/>
  <c r="AA428" i="4"/>
  <c r="AB428" i="4"/>
  <c r="AC428" i="4"/>
  <c r="AA429" i="4"/>
  <c r="AB429" i="4"/>
  <c r="AC429" i="4"/>
  <c r="AA430" i="4"/>
  <c r="AB430" i="4"/>
  <c r="AC430" i="4"/>
  <c r="AA431" i="4"/>
  <c r="AB431" i="4"/>
  <c r="AC431" i="4"/>
  <c r="AA432" i="4"/>
  <c r="AB432" i="4"/>
  <c r="AC432" i="4"/>
  <c r="AA433" i="4"/>
  <c r="AB433" i="4"/>
  <c r="AC433" i="4"/>
  <c r="AA434" i="4"/>
  <c r="AB434" i="4"/>
  <c r="AC434" i="4"/>
  <c r="AA435" i="4"/>
  <c r="AB435" i="4"/>
  <c r="AC435" i="4"/>
  <c r="AA436" i="4"/>
  <c r="AB436" i="4"/>
  <c r="AC436" i="4"/>
  <c r="AA437" i="4"/>
  <c r="AB437" i="4"/>
  <c r="AC437" i="4"/>
  <c r="AA438" i="4"/>
  <c r="AB438" i="4"/>
  <c r="AC438" i="4"/>
  <c r="AA439" i="4"/>
  <c r="AB439" i="4"/>
  <c r="AC439" i="4"/>
  <c r="AA440" i="4"/>
  <c r="AB440" i="4"/>
  <c r="AC440" i="4"/>
  <c r="AA441" i="4"/>
  <c r="AB441" i="4"/>
  <c r="AC441" i="4"/>
  <c r="AA442" i="4"/>
  <c r="AB442" i="4"/>
  <c r="AC442" i="4"/>
  <c r="AA443" i="4"/>
  <c r="AB443" i="4"/>
  <c r="AC443" i="4"/>
  <c r="AA444" i="4"/>
  <c r="AB444" i="4"/>
  <c r="AC444" i="4"/>
  <c r="AA445" i="4"/>
  <c r="AB445" i="4"/>
  <c r="AC445" i="4"/>
  <c r="AA446" i="4"/>
  <c r="AB446" i="4"/>
  <c r="AC446" i="4"/>
  <c r="AA447" i="4"/>
  <c r="AB447" i="4"/>
  <c r="AC447" i="4"/>
  <c r="AA448" i="4"/>
  <c r="AB448" i="4"/>
  <c r="AC448" i="4"/>
  <c r="AA449" i="4"/>
  <c r="AB449" i="4"/>
  <c r="AC449" i="4"/>
  <c r="AA450" i="4"/>
  <c r="AB450" i="4"/>
  <c r="AC450" i="4"/>
  <c r="AA451" i="4"/>
  <c r="AB451" i="4"/>
  <c r="AC451" i="4"/>
  <c r="AA452" i="4"/>
  <c r="AB452" i="4"/>
  <c r="AC452" i="4"/>
  <c r="AA453" i="4"/>
  <c r="AB453" i="4"/>
  <c r="AC453" i="4"/>
  <c r="AA454" i="4"/>
  <c r="AB454" i="4"/>
  <c r="AC454" i="4"/>
  <c r="AA455" i="4"/>
  <c r="AB455" i="4"/>
  <c r="AC455" i="4"/>
  <c r="AA456" i="4"/>
  <c r="AB456" i="4"/>
  <c r="AC456" i="4"/>
  <c r="AA457" i="4"/>
  <c r="AB457" i="4"/>
  <c r="AC457" i="4"/>
  <c r="AA458" i="4"/>
  <c r="AB458" i="4"/>
  <c r="AC458" i="4"/>
  <c r="AA459" i="4"/>
  <c r="AB459" i="4"/>
  <c r="AC459" i="4"/>
  <c r="AA460" i="4"/>
  <c r="AB460" i="4"/>
  <c r="AC460" i="4"/>
  <c r="AA461" i="4"/>
  <c r="AB461" i="4"/>
  <c r="AC461" i="4"/>
  <c r="AA462" i="4"/>
  <c r="AB462" i="4"/>
  <c r="AC462" i="4"/>
  <c r="AA463" i="4"/>
  <c r="AB463" i="4"/>
  <c r="AC463" i="4"/>
  <c r="AA464" i="4"/>
  <c r="AB464" i="4"/>
  <c r="AC464" i="4"/>
  <c r="AA465" i="4"/>
  <c r="AB465" i="4"/>
  <c r="AC465" i="4"/>
  <c r="AA466" i="4"/>
  <c r="AB466" i="4"/>
  <c r="AC466" i="4"/>
  <c r="AA467" i="4"/>
  <c r="AB467" i="4"/>
  <c r="AC467" i="4"/>
  <c r="AA468" i="4"/>
  <c r="AB468" i="4"/>
  <c r="AC468" i="4"/>
  <c r="AA469" i="4"/>
  <c r="AB469" i="4"/>
  <c r="AC469" i="4"/>
  <c r="AA470" i="4"/>
  <c r="AB470" i="4"/>
  <c r="AC470" i="4"/>
  <c r="AA471" i="4"/>
  <c r="AB471" i="4"/>
  <c r="AC471" i="4"/>
  <c r="AA472" i="4"/>
  <c r="AB472" i="4"/>
  <c r="AC472" i="4"/>
  <c r="AA473" i="4"/>
  <c r="AB473" i="4"/>
  <c r="AC473" i="4"/>
  <c r="AA474" i="4"/>
  <c r="AB474" i="4"/>
  <c r="AC474" i="4"/>
  <c r="AA475" i="4"/>
  <c r="AB475" i="4"/>
  <c r="AC475" i="4"/>
  <c r="AA476" i="4"/>
  <c r="AB476" i="4"/>
  <c r="AC476" i="4"/>
  <c r="AA477" i="4"/>
  <c r="AB477" i="4"/>
  <c r="AC477" i="4"/>
  <c r="AA478" i="4"/>
  <c r="AB478" i="4"/>
  <c r="AC478" i="4"/>
  <c r="AA479" i="4"/>
  <c r="AB479" i="4"/>
  <c r="AC479" i="4"/>
  <c r="AA480" i="4"/>
  <c r="AB480" i="4"/>
  <c r="AC480" i="4"/>
  <c r="AA481" i="4"/>
  <c r="AB481" i="4"/>
  <c r="AC481" i="4"/>
  <c r="AA482" i="4"/>
  <c r="AB482" i="4"/>
  <c r="AC482" i="4"/>
  <c r="AA483" i="4"/>
  <c r="AB483" i="4"/>
  <c r="AC483" i="4"/>
  <c r="AA484" i="4"/>
  <c r="AB484" i="4"/>
  <c r="AC484" i="4"/>
  <c r="AA485" i="4"/>
  <c r="AB485" i="4"/>
  <c r="AC485" i="4"/>
  <c r="AA486" i="4"/>
  <c r="AB486" i="4"/>
  <c r="AC486" i="4"/>
  <c r="AA487" i="4"/>
  <c r="AB487" i="4"/>
  <c r="AC487" i="4"/>
  <c r="AA488" i="4"/>
  <c r="AB488" i="4"/>
  <c r="AC488" i="4"/>
  <c r="AA489" i="4"/>
  <c r="AB489" i="4"/>
  <c r="AC489" i="4"/>
  <c r="AA490" i="4"/>
  <c r="AB490" i="4"/>
  <c r="AC490" i="4"/>
  <c r="AA491" i="4"/>
  <c r="AB491" i="4"/>
  <c r="AC491" i="4"/>
  <c r="AA492" i="4"/>
  <c r="AB492" i="4"/>
  <c r="AC492" i="4"/>
  <c r="AA493" i="4"/>
  <c r="AB493" i="4"/>
  <c r="AC493" i="4"/>
  <c r="AA494" i="4"/>
  <c r="AB494" i="4"/>
  <c r="AC494" i="4"/>
  <c r="AA495" i="4"/>
  <c r="AB495" i="4"/>
  <c r="AC495" i="4"/>
  <c r="AA496" i="4"/>
  <c r="AB496" i="4"/>
  <c r="AC496" i="4"/>
  <c r="AA497" i="4"/>
  <c r="AB497" i="4"/>
  <c r="AC497" i="4"/>
  <c r="AA498" i="4"/>
  <c r="AB498" i="4"/>
  <c r="AC498" i="4"/>
  <c r="AA499" i="4"/>
  <c r="AB499" i="4"/>
  <c r="AC499" i="4"/>
  <c r="AA500" i="4"/>
  <c r="AB500" i="4"/>
  <c r="AC500" i="4"/>
  <c r="AA501" i="4"/>
  <c r="AB501" i="4"/>
  <c r="AC501" i="4"/>
  <c r="AA502" i="4"/>
  <c r="AB502" i="4"/>
  <c r="AC502" i="4"/>
  <c r="AA503" i="4"/>
  <c r="AB503" i="4"/>
  <c r="AC503" i="4"/>
  <c r="AA504" i="4"/>
  <c r="AB504" i="4"/>
  <c r="AC504" i="4"/>
  <c r="AA505" i="4"/>
  <c r="AB505" i="4"/>
  <c r="AC505" i="4"/>
  <c r="AA506" i="4"/>
  <c r="AB506" i="4"/>
  <c r="AC506" i="4"/>
  <c r="AA507" i="4"/>
  <c r="AB507" i="4"/>
  <c r="AC507" i="4"/>
  <c r="AA508" i="4"/>
  <c r="AB508" i="4"/>
  <c r="AC508" i="4"/>
  <c r="AA509" i="4"/>
  <c r="AB509" i="4"/>
  <c r="AC509" i="4"/>
  <c r="AA510" i="4"/>
  <c r="AB510" i="4"/>
  <c r="AC510" i="4"/>
  <c r="AA511" i="4"/>
  <c r="AB511" i="4"/>
  <c r="AC511" i="4"/>
  <c r="AA512" i="4"/>
  <c r="AB512" i="4"/>
  <c r="AC512" i="4"/>
  <c r="AA513" i="4"/>
  <c r="AB513" i="4"/>
  <c r="AC513" i="4"/>
  <c r="AA514" i="4"/>
  <c r="AB514" i="4"/>
  <c r="AC514" i="4"/>
  <c r="AA515" i="4"/>
  <c r="AB515" i="4"/>
  <c r="AC515" i="4"/>
  <c r="AA516" i="4"/>
  <c r="AB516" i="4"/>
  <c r="AC516" i="4"/>
  <c r="AA517" i="4"/>
  <c r="AB517" i="4"/>
  <c r="AC517" i="4"/>
  <c r="AA518" i="4"/>
  <c r="AB518" i="4"/>
  <c r="AC518" i="4"/>
  <c r="AA519" i="4"/>
  <c r="AB519" i="4"/>
  <c r="AC519" i="4"/>
  <c r="AA520" i="4"/>
  <c r="AB520" i="4"/>
  <c r="AC520" i="4"/>
  <c r="AA521" i="4"/>
  <c r="AB521" i="4"/>
  <c r="AC521" i="4"/>
  <c r="AA522" i="4"/>
  <c r="AB522" i="4"/>
  <c r="AC522" i="4"/>
  <c r="AA523" i="4"/>
  <c r="AB523" i="4"/>
  <c r="AC523" i="4"/>
  <c r="AA524" i="4"/>
  <c r="AB524" i="4"/>
  <c r="AC524" i="4"/>
  <c r="AA525" i="4"/>
  <c r="AB525" i="4"/>
  <c r="AC525" i="4"/>
  <c r="AA526" i="4"/>
  <c r="AB526" i="4"/>
  <c r="AC526" i="4"/>
  <c r="AA527" i="4"/>
  <c r="AB527" i="4"/>
  <c r="AC527" i="4"/>
  <c r="AA528" i="4"/>
  <c r="AB528" i="4"/>
  <c r="AC528" i="4"/>
  <c r="AA529" i="4"/>
  <c r="AB529" i="4"/>
  <c r="AC529" i="4"/>
  <c r="AA530" i="4"/>
  <c r="AB530" i="4"/>
  <c r="AC530" i="4"/>
  <c r="AA531" i="4"/>
  <c r="AB531" i="4"/>
  <c r="AC531" i="4"/>
  <c r="AA532" i="4"/>
  <c r="AB532" i="4"/>
  <c r="AC532" i="4"/>
  <c r="AA533" i="4"/>
  <c r="AB533" i="4"/>
  <c r="AC533" i="4"/>
  <c r="AA534" i="4"/>
  <c r="AB534" i="4"/>
  <c r="AC534" i="4"/>
  <c r="AA535" i="4"/>
  <c r="AB535" i="4"/>
  <c r="AC535" i="4"/>
  <c r="AA536" i="4"/>
  <c r="AB536" i="4"/>
  <c r="AC536" i="4"/>
  <c r="AA537" i="4"/>
  <c r="AB537" i="4"/>
  <c r="AC537" i="4"/>
  <c r="AA538" i="4"/>
  <c r="AB538" i="4"/>
  <c r="AC538" i="4"/>
  <c r="AA539" i="4"/>
  <c r="AB539" i="4"/>
  <c r="AC539" i="4"/>
  <c r="AA540" i="4"/>
  <c r="AB540" i="4"/>
  <c r="AC540" i="4"/>
  <c r="AA541" i="4"/>
  <c r="AB541" i="4"/>
  <c r="AC541" i="4"/>
  <c r="AA542" i="4"/>
  <c r="AB542" i="4"/>
  <c r="AC542" i="4"/>
  <c r="AA543" i="4"/>
  <c r="AB543" i="4"/>
  <c r="AC543" i="4"/>
  <c r="AA544" i="4"/>
  <c r="AB544" i="4"/>
  <c r="AC544" i="4"/>
  <c r="AA545" i="4"/>
  <c r="AB545" i="4"/>
  <c r="AC545" i="4"/>
  <c r="AA546" i="4"/>
  <c r="AB546" i="4"/>
  <c r="AC546" i="4"/>
  <c r="AA547" i="4"/>
  <c r="AB547" i="4"/>
  <c r="AC547" i="4"/>
  <c r="AA548" i="4"/>
  <c r="AB548" i="4"/>
  <c r="AC548" i="4"/>
  <c r="AA549" i="4"/>
  <c r="AB549" i="4"/>
  <c r="AC549" i="4"/>
  <c r="AA550" i="4"/>
  <c r="AB550" i="4"/>
  <c r="AC550" i="4"/>
  <c r="AA551" i="4"/>
  <c r="AB551" i="4"/>
  <c r="AC551" i="4"/>
  <c r="AA552" i="4"/>
  <c r="AB552" i="4"/>
  <c r="AC552" i="4"/>
  <c r="AA553" i="4"/>
  <c r="AB553" i="4"/>
  <c r="AC553" i="4"/>
  <c r="AA554" i="4"/>
  <c r="AB554" i="4"/>
  <c r="AC554" i="4"/>
  <c r="AA555" i="4"/>
  <c r="AB555" i="4"/>
  <c r="AC555" i="4"/>
  <c r="AA556" i="4"/>
  <c r="AB556" i="4"/>
  <c r="AC556" i="4"/>
  <c r="AA557" i="4"/>
  <c r="AB557" i="4"/>
  <c r="AC557" i="4"/>
  <c r="AA558" i="4"/>
  <c r="AB558" i="4"/>
  <c r="AC558" i="4"/>
  <c r="AA559" i="4"/>
  <c r="AB559" i="4"/>
  <c r="AC559" i="4"/>
  <c r="AA560" i="4"/>
  <c r="AB560" i="4"/>
  <c r="AC560" i="4"/>
  <c r="AA561" i="4"/>
  <c r="AB561" i="4"/>
  <c r="AC561" i="4"/>
  <c r="AA562" i="4"/>
  <c r="AB562" i="4"/>
  <c r="AC562" i="4"/>
  <c r="AA563" i="4"/>
  <c r="AB563" i="4"/>
  <c r="AC563" i="4"/>
  <c r="AA564" i="4"/>
  <c r="AB564" i="4"/>
  <c r="AC564" i="4"/>
  <c r="AA565" i="4"/>
  <c r="AB565" i="4"/>
  <c r="AC565" i="4"/>
  <c r="AA566" i="4"/>
  <c r="AB566" i="4"/>
  <c r="AC566" i="4"/>
  <c r="AA567" i="4"/>
  <c r="AB567" i="4"/>
  <c r="AC567" i="4"/>
  <c r="AA568" i="4"/>
  <c r="AB568" i="4"/>
  <c r="AC568" i="4"/>
  <c r="AA569" i="4"/>
  <c r="AB569" i="4"/>
  <c r="AC569" i="4"/>
  <c r="AA570" i="4"/>
  <c r="AB570" i="4"/>
  <c r="AC570" i="4"/>
  <c r="AA571" i="4"/>
  <c r="AB571" i="4"/>
  <c r="AC571" i="4"/>
  <c r="AA572" i="4"/>
  <c r="AB572" i="4"/>
  <c r="AC572" i="4"/>
  <c r="AA573" i="4"/>
  <c r="AB573" i="4"/>
  <c r="AC573" i="4"/>
  <c r="AA574" i="4"/>
  <c r="AB574" i="4"/>
  <c r="AC574" i="4"/>
  <c r="AA575" i="4"/>
  <c r="AB575" i="4"/>
  <c r="AC575" i="4"/>
  <c r="AA576" i="4"/>
  <c r="AB576" i="4"/>
  <c r="AC576" i="4"/>
  <c r="AA577" i="4"/>
  <c r="AB577" i="4"/>
  <c r="AC577" i="4"/>
  <c r="AA578" i="4"/>
  <c r="AB578" i="4"/>
  <c r="AC578" i="4"/>
  <c r="AA579" i="4"/>
  <c r="AB579" i="4"/>
  <c r="AC579" i="4"/>
  <c r="AA580" i="4"/>
  <c r="AB580" i="4"/>
  <c r="AC580" i="4"/>
  <c r="AA581" i="4"/>
  <c r="AB581" i="4"/>
  <c r="AC581" i="4"/>
  <c r="AA582" i="4"/>
  <c r="AB582" i="4"/>
  <c r="AC582" i="4"/>
  <c r="AA583" i="4"/>
  <c r="AB583" i="4"/>
  <c r="AC583" i="4"/>
  <c r="AA584" i="4"/>
  <c r="AB584" i="4"/>
  <c r="AC584" i="4"/>
  <c r="AA585" i="4"/>
  <c r="AB585" i="4"/>
  <c r="AC585" i="4"/>
  <c r="AA586" i="4"/>
  <c r="AB586" i="4"/>
  <c r="AC586" i="4"/>
  <c r="AA587" i="4"/>
  <c r="AB587" i="4"/>
  <c r="AC587" i="4"/>
  <c r="AA588" i="4"/>
  <c r="AB588" i="4"/>
  <c r="AC588" i="4"/>
  <c r="AA589" i="4"/>
  <c r="AB589" i="4"/>
  <c r="AC589" i="4"/>
  <c r="AA590" i="4"/>
  <c r="AB590" i="4"/>
  <c r="AC590" i="4"/>
  <c r="AA591" i="4"/>
  <c r="AB591" i="4"/>
  <c r="AC591" i="4"/>
  <c r="AA592" i="4"/>
  <c r="AB592" i="4"/>
  <c r="AC592" i="4"/>
  <c r="AA593" i="4"/>
  <c r="AB593" i="4"/>
  <c r="AC593" i="4"/>
  <c r="AA594" i="4"/>
  <c r="AB594" i="4"/>
  <c r="AC594" i="4"/>
  <c r="AA595" i="4"/>
  <c r="AB595" i="4"/>
  <c r="AC595" i="4"/>
  <c r="AA596" i="4"/>
  <c r="AB596" i="4"/>
  <c r="AC596" i="4"/>
  <c r="AA597" i="4"/>
  <c r="AB597" i="4"/>
  <c r="AC597" i="4"/>
  <c r="AA598" i="4"/>
  <c r="AB598" i="4"/>
  <c r="AC598" i="4"/>
  <c r="AA599" i="4"/>
  <c r="AB599" i="4"/>
  <c r="AC599" i="4"/>
  <c r="AA600" i="4"/>
  <c r="AB600" i="4"/>
  <c r="AC600" i="4"/>
  <c r="AA601" i="4"/>
  <c r="AB601" i="4"/>
  <c r="AC601" i="4"/>
  <c r="AA602" i="4"/>
  <c r="AB602" i="4"/>
  <c r="AC602" i="4"/>
  <c r="AA603" i="4"/>
  <c r="AB603" i="4"/>
  <c r="AC603" i="4"/>
  <c r="AA604" i="4"/>
  <c r="AB604" i="4"/>
  <c r="AC604" i="4"/>
  <c r="AA605" i="4"/>
  <c r="AB605" i="4"/>
  <c r="AC605" i="4"/>
  <c r="AA606" i="4"/>
  <c r="AB606" i="4"/>
  <c r="AC606" i="4"/>
  <c r="AA607" i="4"/>
  <c r="AB607" i="4"/>
  <c r="AC607" i="4"/>
  <c r="AA608" i="4"/>
  <c r="AB608" i="4"/>
  <c r="AC608" i="4"/>
  <c r="AA609" i="4"/>
  <c r="AB609" i="4"/>
  <c r="AC609" i="4"/>
  <c r="AA610" i="4"/>
  <c r="AB610" i="4"/>
  <c r="AC610" i="4"/>
  <c r="AA611" i="4"/>
  <c r="AB611" i="4"/>
  <c r="AC611" i="4"/>
  <c r="AA612" i="4"/>
  <c r="AB612" i="4"/>
  <c r="AC612" i="4"/>
  <c r="AA613" i="4"/>
  <c r="AB613" i="4"/>
  <c r="AC613" i="4"/>
  <c r="AA614" i="4"/>
  <c r="AB614" i="4"/>
  <c r="AC614" i="4"/>
  <c r="AA615" i="4"/>
  <c r="AB615" i="4"/>
  <c r="AC615" i="4"/>
  <c r="AA616" i="4"/>
  <c r="AB616" i="4"/>
  <c r="AC616" i="4"/>
  <c r="AA617" i="4"/>
  <c r="AB617" i="4"/>
  <c r="AC617" i="4"/>
  <c r="AA618" i="4"/>
  <c r="AB618" i="4"/>
  <c r="AC618" i="4"/>
  <c r="AA619" i="4"/>
  <c r="AB619" i="4"/>
  <c r="AC619" i="4"/>
  <c r="AA620" i="4"/>
  <c r="AB620" i="4"/>
  <c r="AC620" i="4"/>
  <c r="AA621" i="4"/>
  <c r="AB621" i="4"/>
  <c r="AC621" i="4"/>
  <c r="AA622" i="4"/>
  <c r="AB622" i="4"/>
  <c r="AC622" i="4"/>
  <c r="AA623" i="4"/>
  <c r="AB623" i="4"/>
  <c r="AC623" i="4"/>
  <c r="AA624" i="4"/>
  <c r="AB624" i="4"/>
  <c r="AC624" i="4"/>
  <c r="AA625" i="4"/>
  <c r="AB625" i="4"/>
  <c r="AC625" i="4"/>
  <c r="AA626" i="4"/>
  <c r="AB626" i="4"/>
  <c r="AC626" i="4"/>
  <c r="AA627" i="4"/>
  <c r="AB627" i="4"/>
  <c r="AC627" i="4"/>
  <c r="AA628" i="4"/>
  <c r="AB628" i="4"/>
  <c r="AC628" i="4"/>
  <c r="AA629" i="4"/>
  <c r="AB629" i="4"/>
  <c r="AC629" i="4"/>
  <c r="AA630" i="4"/>
  <c r="AB630" i="4"/>
  <c r="AC630" i="4"/>
  <c r="AA631" i="4"/>
  <c r="AB631" i="4"/>
  <c r="AC631" i="4"/>
  <c r="AA632" i="4"/>
  <c r="AB632" i="4"/>
  <c r="AC632" i="4"/>
  <c r="AA633" i="4"/>
  <c r="AB633" i="4"/>
  <c r="AC633" i="4"/>
  <c r="AA634" i="4"/>
  <c r="AB634" i="4"/>
  <c r="AC634" i="4"/>
  <c r="AA635" i="4"/>
  <c r="AB635" i="4"/>
  <c r="AC635" i="4"/>
  <c r="AA636" i="4"/>
  <c r="AB636" i="4"/>
  <c r="AC636" i="4"/>
  <c r="AA637" i="4"/>
  <c r="AB637" i="4"/>
  <c r="AC637" i="4"/>
  <c r="AA638" i="4"/>
  <c r="AB638" i="4"/>
  <c r="AC638" i="4"/>
  <c r="AA639" i="4"/>
  <c r="AB639" i="4"/>
  <c r="AC639" i="4"/>
  <c r="AA640" i="4"/>
  <c r="AB640" i="4"/>
  <c r="AC640" i="4"/>
  <c r="AA641" i="4"/>
  <c r="AB641" i="4"/>
  <c r="AC641" i="4"/>
  <c r="AA642" i="4"/>
  <c r="AB642" i="4"/>
  <c r="AC642" i="4"/>
  <c r="AA643" i="4"/>
  <c r="AB643" i="4"/>
  <c r="AC643" i="4"/>
  <c r="AA644" i="4"/>
  <c r="AB644" i="4"/>
  <c r="AC644" i="4"/>
  <c r="AA645" i="4"/>
  <c r="AB645" i="4"/>
  <c r="AC645" i="4"/>
  <c r="AA646" i="4"/>
  <c r="AB646" i="4"/>
  <c r="AC646" i="4"/>
  <c r="AA647" i="4"/>
  <c r="AB647" i="4"/>
  <c r="AC647" i="4"/>
  <c r="AA648" i="4"/>
  <c r="AB648" i="4"/>
  <c r="AC648" i="4"/>
  <c r="AA649" i="4"/>
  <c r="AB649" i="4"/>
  <c r="AC649" i="4"/>
  <c r="AA650" i="4"/>
  <c r="AB650" i="4"/>
  <c r="AC650" i="4"/>
  <c r="AA651" i="4"/>
  <c r="AB651" i="4"/>
  <c r="AC651" i="4"/>
  <c r="AA652" i="4"/>
  <c r="AB652" i="4"/>
  <c r="AC652" i="4"/>
  <c r="AA653" i="4"/>
  <c r="AB653" i="4"/>
  <c r="AC653" i="4"/>
  <c r="AA654" i="4"/>
  <c r="AB654" i="4"/>
  <c r="AC654" i="4"/>
  <c r="AA655" i="4"/>
  <c r="AB655" i="4"/>
  <c r="AC655" i="4"/>
  <c r="AA656" i="4"/>
  <c r="AB656" i="4"/>
  <c r="AC656" i="4"/>
  <c r="AA657" i="4"/>
  <c r="AB657" i="4"/>
  <c r="AC657" i="4"/>
  <c r="AA658" i="4"/>
  <c r="AB658" i="4"/>
  <c r="AC658" i="4"/>
  <c r="AA659" i="4"/>
  <c r="AB659" i="4"/>
  <c r="AC659" i="4"/>
  <c r="AA660" i="4"/>
  <c r="AB660" i="4"/>
  <c r="AC660" i="4"/>
  <c r="AA661" i="4"/>
  <c r="AB661" i="4"/>
  <c r="AC661" i="4"/>
  <c r="AA662" i="4"/>
  <c r="AB662" i="4"/>
  <c r="AC662" i="4"/>
  <c r="AA663" i="4"/>
  <c r="AB663" i="4"/>
  <c r="AC663" i="4"/>
  <c r="AA664" i="4"/>
  <c r="AB664" i="4"/>
  <c r="AC664" i="4"/>
  <c r="AA665" i="4"/>
  <c r="AB665" i="4"/>
  <c r="AC665" i="4"/>
  <c r="AA666" i="4"/>
  <c r="AB666" i="4"/>
  <c r="AC666" i="4"/>
  <c r="AA667" i="4"/>
  <c r="AB667" i="4"/>
  <c r="AC667" i="4"/>
  <c r="AA668" i="4"/>
  <c r="AB668" i="4"/>
  <c r="AC668" i="4"/>
  <c r="AA669" i="4"/>
  <c r="AB669" i="4"/>
  <c r="AC669" i="4"/>
  <c r="AA670" i="4"/>
  <c r="AB670" i="4"/>
  <c r="AC670" i="4"/>
  <c r="AA671" i="4"/>
  <c r="AB671" i="4"/>
  <c r="AC671" i="4"/>
  <c r="AA672" i="4"/>
  <c r="AB672" i="4"/>
  <c r="AC672" i="4"/>
  <c r="AA673" i="4"/>
  <c r="AB673" i="4"/>
  <c r="AC673" i="4"/>
  <c r="AA674" i="4"/>
  <c r="AB674" i="4"/>
  <c r="AC674" i="4"/>
  <c r="AA675" i="4"/>
  <c r="AB675" i="4"/>
  <c r="AC675" i="4"/>
  <c r="AA676" i="4"/>
  <c r="AB676" i="4"/>
  <c r="AC676" i="4"/>
  <c r="AA677" i="4"/>
  <c r="AB677" i="4"/>
  <c r="AC677" i="4"/>
  <c r="AA678" i="4"/>
  <c r="AB678" i="4"/>
  <c r="AC678" i="4"/>
  <c r="AA679" i="4"/>
  <c r="AB679" i="4"/>
  <c r="AC679" i="4"/>
  <c r="AA680" i="4"/>
  <c r="AB680" i="4"/>
  <c r="AC680" i="4"/>
  <c r="AA681" i="4"/>
  <c r="AB681" i="4"/>
  <c r="AC681" i="4"/>
  <c r="AA682" i="4"/>
  <c r="AB682" i="4"/>
  <c r="AC682" i="4"/>
  <c r="AA683" i="4"/>
  <c r="AB683" i="4"/>
  <c r="AC683" i="4"/>
  <c r="AA684" i="4"/>
  <c r="AB684" i="4"/>
  <c r="AC684" i="4"/>
  <c r="AA685" i="4"/>
  <c r="AB685" i="4"/>
  <c r="AC685" i="4"/>
  <c r="AA686" i="4"/>
  <c r="AB686" i="4"/>
  <c r="AC686" i="4"/>
  <c r="AA687" i="4"/>
  <c r="AB687" i="4"/>
  <c r="AC687" i="4"/>
  <c r="AA688" i="4"/>
  <c r="AB688" i="4"/>
  <c r="AC688" i="4"/>
  <c r="AA689" i="4"/>
  <c r="AB689" i="4"/>
  <c r="AC689" i="4"/>
  <c r="AA690" i="4"/>
  <c r="AB690" i="4"/>
  <c r="AC690" i="4"/>
  <c r="AA691" i="4"/>
  <c r="AB691" i="4"/>
  <c r="AC691" i="4"/>
  <c r="AA692" i="4"/>
  <c r="AB692" i="4"/>
  <c r="AC692" i="4"/>
  <c r="AA693" i="4"/>
  <c r="AB693" i="4"/>
  <c r="AC693" i="4"/>
  <c r="AA694" i="4"/>
  <c r="AB694" i="4"/>
  <c r="AC694" i="4"/>
  <c r="AA695" i="4"/>
  <c r="AB695" i="4"/>
  <c r="AC695" i="4"/>
  <c r="AA696" i="4"/>
  <c r="AB696" i="4"/>
  <c r="AC696" i="4"/>
  <c r="AA697" i="4"/>
  <c r="AB697" i="4"/>
  <c r="AC697" i="4"/>
  <c r="AA698" i="4"/>
  <c r="AB698" i="4"/>
  <c r="AC698" i="4"/>
  <c r="AA699" i="4"/>
  <c r="AB699" i="4"/>
  <c r="AC699" i="4"/>
  <c r="AA700" i="4"/>
  <c r="AB700" i="4"/>
  <c r="AC700" i="4"/>
  <c r="AA701" i="4"/>
  <c r="AB701" i="4"/>
  <c r="AC701" i="4"/>
  <c r="AA702" i="4"/>
  <c r="AB702" i="4"/>
  <c r="AC702" i="4"/>
  <c r="AA703" i="4"/>
  <c r="AB703" i="4"/>
  <c r="AC703" i="4"/>
  <c r="AA704" i="4"/>
  <c r="AB704" i="4"/>
  <c r="AC704" i="4"/>
  <c r="AA705" i="4"/>
  <c r="AB705" i="4"/>
  <c r="AC705" i="4"/>
  <c r="AA706" i="4"/>
  <c r="AB706" i="4"/>
  <c r="AC706" i="4"/>
  <c r="AA707" i="4"/>
  <c r="AB707" i="4"/>
  <c r="AC707" i="4"/>
  <c r="AA708" i="4"/>
  <c r="AB708" i="4"/>
  <c r="AC708" i="4"/>
  <c r="AA709" i="4"/>
  <c r="AB709" i="4"/>
  <c r="AC709" i="4"/>
  <c r="AA710" i="4"/>
  <c r="AB710" i="4"/>
  <c r="AC710" i="4"/>
  <c r="AA711" i="4"/>
  <c r="AB711" i="4"/>
  <c r="AC711" i="4"/>
  <c r="AA712" i="4"/>
  <c r="AB712" i="4"/>
  <c r="AC712" i="4"/>
  <c r="AA713" i="4"/>
  <c r="AB713" i="4"/>
  <c r="AC713" i="4"/>
  <c r="AA714" i="4"/>
  <c r="AB714" i="4"/>
  <c r="AC714" i="4"/>
  <c r="AA715" i="4"/>
  <c r="AB715" i="4"/>
  <c r="AC715" i="4"/>
  <c r="AA716" i="4"/>
  <c r="AB716" i="4"/>
  <c r="AC716" i="4"/>
  <c r="AA717" i="4"/>
  <c r="AB717" i="4"/>
  <c r="AC717" i="4"/>
  <c r="AA718" i="4"/>
  <c r="AB718" i="4"/>
  <c r="AC718" i="4"/>
  <c r="AA719" i="4"/>
  <c r="AB719" i="4"/>
  <c r="AC719" i="4"/>
  <c r="AA720" i="4"/>
  <c r="AB720" i="4"/>
  <c r="AC720" i="4"/>
  <c r="AA721" i="4"/>
  <c r="AB721" i="4"/>
  <c r="AC721" i="4"/>
  <c r="AA722" i="4"/>
  <c r="AB722" i="4"/>
  <c r="AC722" i="4"/>
  <c r="AA723" i="4"/>
  <c r="AB723" i="4"/>
  <c r="AC723" i="4"/>
  <c r="AA724" i="4"/>
  <c r="AB724" i="4"/>
  <c r="AC724" i="4"/>
  <c r="AA725" i="4"/>
  <c r="AB725" i="4"/>
  <c r="AC725" i="4"/>
  <c r="AA726" i="4"/>
  <c r="AB726" i="4"/>
  <c r="AC726" i="4"/>
  <c r="AA727" i="4"/>
  <c r="AB727" i="4"/>
  <c r="AC727" i="4"/>
  <c r="AA728" i="4"/>
  <c r="AB728" i="4"/>
  <c r="AC728" i="4"/>
  <c r="AA729" i="4"/>
  <c r="AB729" i="4"/>
  <c r="AC729" i="4"/>
  <c r="AA730" i="4"/>
  <c r="AB730" i="4"/>
  <c r="AC730" i="4"/>
  <c r="AA731" i="4"/>
  <c r="AB731" i="4"/>
  <c r="AC731" i="4"/>
  <c r="AA732" i="4"/>
  <c r="AB732" i="4"/>
  <c r="AC732" i="4"/>
  <c r="AA733" i="4"/>
  <c r="AB733" i="4"/>
  <c r="AC733" i="4"/>
  <c r="AA734" i="4"/>
  <c r="AB734" i="4"/>
  <c r="AC734" i="4"/>
  <c r="AA735" i="4"/>
  <c r="AB735" i="4"/>
  <c r="AC735" i="4"/>
  <c r="AA736" i="4"/>
  <c r="AB736" i="4"/>
  <c r="AC736" i="4"/>
  <c r="AA737" i="4"/>
  <c r="AB737" i="4"/>
  <c r="AC737" i="4"/>
  <c r="AA738" i="4"/>
  <c r="AB738" i="4"/>
  <c r="AC738" i="4"/>
  <c r="AA739" i="4"/>
  <c r="AB739" i="4"/>
  <c r="AC739" i="4"/>
  <c r="AA740" i="4"/>
  <c r="AB740" i="4"/>
  <c r="AC740" i="4"/>
  <c r="AA741" i="4"/>
  <c r="AB741" i="4"/>
  <c r="AC741" i="4"/>
  <c r="AA742" i="4"/>
  <c r="AB742" i="4"/>
  <c r="AC742" i="4"/>
  <c r="AA743" i="4"/>
  <c r="AB743" i="4"/>
  <c r="AC743" i="4"/>
  <c r="AA744" i="4"/>
  <c r="AB744" i="4"/>
  <c r="AC744" i="4"/>
  <c r="AA745" i="4"/>
  <c r="AB745" i="4"/>
  <c r="AC745" i="4"/>
  <c r="AA746" i="4"/>
  <c r="AB746" i="4"/>
  <c r="AC746" i="4"/>
  <c r="AA747" i="4"/>
  <c r="AB747" i="4"/>
  <c r="AC747" i="4"/>
  <c r="AA748" i="4"/>
  <c r="AB748" i="4"/>
  <c r="AC748" i="4"/>
  <c r="AA749" i="4"/>
  <c r="AB749" i="4"/>
  <c r="AC749" i="4"/>
  <c r="AA750" i="4"/>
  <c r="AB750" i="4"/>
  <c r="AC750" i="4"/>
  <c r="AA751" i="4"/>
  <c r="AB751" i="4"/>
  <c r="AC751" i="4"/>
  <c r="AA752" i="4"/>
  <c r="AB752" i="4"/>
  <c r="AC752" i="4"/>
  <c r="AA753" i="4"/>
  <c r="AB753" i="4"/>
  <c r="AC753" i="4"/>
  <c r="AA754" i="4"/>
  <c r="AB754" i="4"/>
  <c r="AC754" i="4"/>
  <c r="AA755" i="4"/>
  <c r="AB755" i="4"/>
  <c r="AC755" i="4"/>
  <c r="AA756" i="4"/>
  <c r="AB756" i="4"/>
  <c r="AC756" i="4"/>
  <c r="AA757" i="4"/>
  <c r="AB757" i="4"/>
  <c r="AC757" i="4"/>
  <c r="AA758" i="4"/>
  <c r="AB758" i="4"/>
  <c r="AC758" i="4"/>
  <c r="AA759" i="4"/>
  <c r="AB759" i="4"/>
  <c r="AC759" i="4"/>
  <c r="AA760" i="4"/>
  <c r="AB760" i="4"/>
  <c r="AC760" i="4"/>
  <c r="AA761" i="4"/>
  <c r="AB761" i="4"/>
  <c r="AC761" i="4"/>
  <c r="AA762" i="4"/>
  <c r="AB762" i="4"/>
  <c r="AC762" i="4"/>
  <c r="AA763" i="4"/>
  <c r="AB763" i="4"/>
  <c r="AC763" i="4"/>
  <c r="AA764" i="4"/>
  <c r="AB764" i="4"/>
  <c r="AC764" i="4"/>
  <c r="AA765" i="4"/>
  <c r="AB765" i="4"/>
  <c r="AC765" i="4"/>
  <c r="AA766" i="4"/>
  <c r="AB766" i="4"/>
  <c r="AC766" i="4"/>
  <c r="AA767" i="4"/>
  <c r="AB767" i="4"/>
  <c r="AC767" i="4"/>
  <c r="AA768" i="4"/>
  <c r="AB768" i="4"/>
  <c r="AC768" i="4"/>
  <c r="AA769" i="4"/>
  <c r="AB769" i="4"/>
  <c r="AC769" i="4"/>
  <c r="AA770" i="4"/>
  <c r="AB770" i="4"/>
  <c r="AC770" i="4"/>
  <c r="AA771" i="4"/>
  <c r="AB771" i="4"/>
  <c r="AC771" i="4"/>
  <c r="AA772" i="4"/>
  <c r="AB772" i="4"/>
  <c r="AC772" i="4"/>
  <c r="AA773" i="4"/>
  <c r="AB773" i="4"/>
  <c r="AC773" i="4"/>
  <c r="AA774" i="4"/>
  <c r="AB774" i="4"/>
  <c r="AC774" i="4"/>
  <c r="AA775" i="4"/>
  <c r="AB775" i="4"/>
  <c r="AC775" i="4"/>
  <c r="AA776" i="4"/>
  <c r="AB776" i="4"/>
  <c r="AC776" i="4"/>
  <c r="AA777" i="4"/>
  <c r="AB777" i="4"/>
  <c r="AC777" i="4"/>
  <c r="AA778" i="4"/>
  <c r="AB778" i="4"/>
  <c r="AC778" i="4"/>
  <c r="AA779" i="4"/>
  <c r="AB779" i="4"/>
  <c r="AC779" i="4"/>
  <c r="AA780" i="4"/>
  <c r="AB780" i="4"/>
  <c r="AC780" i="4"/>
  <c r="AA781" i="4"/>
  <c r="AB781" i="4"/>
  <c r="AC781" i="4"/>
  <c r="AA782" i="4"/>
  <c r="AB782" i="4"/>
  <c r="AC782" i="4"/>
  <c r="AA783" i="4"/>
  <c r="AB783" i="4"/>
  <c r="AC783" i="4"/>
  <c r="AA784" i="4"/>
  <c r="AB784" i="4"/>
  <c r="AC784" i="4"/>
  <c r="AA785" i="4"/>
  <c r="AB785" i="4"/>
  <c r="AC785" i="4"/>
  <c r="AA786" i="4"/>
  <c r="AB786" i="4"/>
  <c r="AC786" i="4"/>
  <c r="AA787" i="4"/>
  <c r="AB787" i="4"/>
  <c r="AC787" i="4"/>
  <c r="AA788" i="4"/>
  <c r="AB788" i="4"/>
  <c r="AC788" i="4"/>
  <c r="AA789" i="4"/>
  <c r="AB789" i="4"/>
  <c r="AC789" i="4"/>
  <c r="AA790" i="4"/>
  <c r="AB790" i="4"/>
  <c r="AC790" i="4"/>
  <c r="AA791" i="4"/>
  <c r="AB791" i="4"/>
  <c r="AC791" i="4"/>
  <c r="AA792" i="4"/>
  <c r="AB792" i="4"/>
  <c r="AC792" i="4"/>
  <c r="AA793" i="4"/>
  <c r="AB793" i="4"/>
  <c r="AC793" i="4"/>
  <c r="AA794" i="4"/>
  <c r="AB794" i="4"/>
  <c r="AC794" i="4"/>
  <c r="AA795" i="4"/>
  <c r="AB795" i="4"/>
  <c r="AC795" i="4"/>
  <c r="AA796" i="4"/>
  <c r="AB796" i="4"/>
  <c r="AC796" i="4"/>
  <c r="AA797" i="4"/>
  <c r="AB797" i="4"/>
  <c r="AC797" i="4"/>
  <c r="AA798" i="4"/>
  <c r="AB798" i="4"/>
  <c r="AC798" i="4"/>
  <c r="AA799" i="4"/>
  <c r="AB799" i="4"/>
  <c r="AC799" i="4"/>
  <c r="AA800" i="4"/>
  <c r="AB800" i="4"/>
  <c r="AC800" i="4"/>
  <c r="AA801" i="4"/>
  <c r="AB801" i="4"/>
  <c r="AC801" i="4"/>
  <c r="AA802" i="4"/>
  <c r="AB802" i="4"/>
  <c r="AC802" i="4"/>
  <c r="AA803" i="4"/>
  <c r="AB803" i="4"/>
  <c r="AC803" i="4"/>
  <c r="AA804" i="4"/>
  <c r="AB804" i="4"/>
  <c r="AC804" i="4"/>
  <c r="AA805" i="4"/>
  <c r="AB805" i="4"/>
  <c r="AC805" i="4"/>
  <c r="AA806" i="4"/>
  <c r="AB806" i="4"/>
  <c r="AC806" i="4"/>
  <c r="AA807" i="4"/>
  <c r="AB807" i="4"/>
  <c r="AC807" i="4"/>
  <c r="AA808" i="4"/>
  <c r="AB808" i="4"/>
  <c r="AC808" i="4"/>
  <c r="AA809" i="4"/>
  <c r="AB809" i="4"/>
  <c r="AC809" i="4"/>
  <c r="AA810" i="4"/>
  <c r="AB810" i="4"/>
  <c r="AC810" i="4"/>
  <c r="AA811" i="4"/>
  <c r="AB811" i="4"/>
  <c r="AC811" i="4"/>
  <c r="AA812" i="4"/>
  <c r="AB812" i="4"/>
  <c r="AC812" i="4"/>
  <c r="AA813" i="4"/>
  <c r="AB813" i="4"/>
  <c r="AC813" i="4"/>
  <c r="AA814" i="4"/>
  <c r="AB814" i="4"/>
  <c r="AC814" i="4"/>
  <c r="AA815" i="4"/>
  <c r="AB815" i="4"/>
  <c r="AC815" i="4"/>
  <c r="AA816" i="4"/>
  <c r="AB816" i="4"/>
  <c r="AC816" i="4"/>
  <c r="AA817" i="4"/>
  <c r="AB817" i="4"/>
  <c r="AC817" i="4"/>
  <c r="AA818" i="4"/>
  <c r="AB818" i="4"/>
  <c r="AC818" i="4"/>
  <c r="AA819" i="4"/>
  <c r="AB819" i="4"/>
  <c r="AC819" i="4"/>
  <c r="AA820" i="4"/>
  <c r="AB820" i="4"/>
  <c r="AC820" i="4"/>
  <c r="AA821" i="4"/>
  <c r="AB821" i="4"/>
  <c r="AC821" i="4"/>
  <c r="AA822" i="4"/>
  <c r="AB822" i="4"/>
  <c r="AC822" i="4"/>
  <c r="AA823" i="4"/>
  <c r="AB823" i="4"/>
  <c r="AC823" i="4"/>
  <c r="AA824" i="4"/>
  <c r="AB824" i="4"/>
  <c r="AC824" i="4"/>
  <c r="AA825" i="4"/>
  <c r="AB825" i="4"/>
  <c r="AC825" i="4"/>
  <c r="AA826" i="4"/>
  <c r="AB826" i="4"/>
  <c r="AC826" i="4"/>
  <c r="AA827" i="4"/>
  <c r="AB827" i="4"/>
  <c r="AC827" i="4"/>
  <c r="AA828" i="4"/>
  <c r="AB828" i="4"/>
  <c r="AC828" i="4"/>
  <c r="AA829" i="4"/>
  <c r="AB829" i="4"/>
  <c r="AC829" i="4"/>
  <c r="AA830" i="4"/>
  <c r="AB830" i="4"/>
  <c r="AC830" i="4"/>
  <c r="AA831" i="4"/>
  <c r="AB831" i="4"/>
  <c r="AC831" i="4"/>
  <c r="AA832" i="4"/>
  <c r="AB832" i="4"/>
  <c r="AC832" i="4"/>
  <c r="AA833" i="4"/>
  <c r="AB833" i="4"/>
  <c r="AC833" i="4"/>
  <c r="AA834" i="4"/>
  <c r="AB834" i="4"/>
  <c r="AC834" i="4"/>
  <c r="AA835" i="4"/>
  <c r="AB835" i="4"/>
  <c r="AC835" i="4"/>
  <c r="AA836" i="4"/>
  <c r="AB836" i="4"/>
  <c r="AC836" i="4"/>
  <c r="AA837" i="4"/>
  <c r="AB837" i="4"/>
  <c r="AC837" i="4"/>
  <c r="AA838" i="4"/>
  <c r="AB838" i="4"/>
  <c r="AC838" i="4"/>
  <c r="AA839" i="4"/>
  <c r="AB839" i="4"/>
  <c r="AC839" i="4"/>
  <c r="AA840" i="4"/>
  <c r="AB840" i="4"/>
  <c r="AC840" i="4"/>
  <c r="AA841" i="4"/>
  <c r="AB841" i="4"/>
  <c r="AC841" i="4"/>
  <c r="AA842" i="4"/>
  <c r="AB842" i="4"/>
  <c r="AC842" i="4"/>
  <c r="AA843" i="4"/>
  <c r="AB843" i="4"/>
  <c r="AC843" i="4"/>
  <c r="AA844" i="4"/>
  <c r="AB844" i="4"/>
  <c r="AC844" i="4"/>
  <c r="AA845" i="4"/>
  <c r="AB845" i="4"/>
  <c r="AC845" i="4"/>
  <c r="AA846" i="4"/>
  <c r="AB846" i="4"/>
  <c r="AC846" i="4"/>
  <c r="AA847" i="4"/>
  <c r="AB847" i="4"/>
  <c r="AC847" i="4"/>
  <c r="AA848" i="4"/>
  <c r="AB848" i="4"/>
  <c r="AC848" i="4"/>
  <c r="AA849" i="4"/>
  <c r="AB849" i="4"/>
  <c r="AC849" i="4"/>
  <c r="AA850" i="4"/>
  <c r="AB850" i="4"/>
  <c r="AC850" i="4"/>
  <c r="AA851" i="4"/>
  <c r="AB851" i="4"/>
  <c r="AC851" i="4"/>
  <c r="AA852" i="4"/>
  <c r="AB852" i="4"/>
  <c r="AC852" i="4"/>
  <c r="AA853" i="4"/>
  <c r="AB853" i="4"/>
  <c r="AC853" i="4"/>
  <c r="AA854" i="4"/>
  <c r="AB854" i="4"/>
  <c r="AC854" i="4"/>
  <c r="AA855" i="4"/>
  <c r="AB855" i="4"/>
  <c r="AC855" i="4"/>
  <c r="AA856" i="4"/>
  <c r="AB856" i="4"/>
  <c r="AC856" i="4"/>
  <c r="AA857" i="4"/>
  <c r="AB857" i="4"/>
  <c r="AC857" i="4"/>
  <c r="AA858" i="4"/>
  <c r="AB858" i="4"/>
  <c r="AC858" i="4"/>
  <c r="AA859" i="4"/>
  <c r="AB859" i="4"/>
  <c r="AC859" i="4"/>
  <c r="AA860" i="4"/>
  <c r="AB860" i="4"/>
  <c r="AC860" i="4"/>
  <c r="AA861" i="4"/>
  <c r="AB861" i="4"/>
  <c r="AC861" i="4"/>
  <c r="AA862" i="4"/>
  <c r="AB862" i="4"/>
  <c r="AC862" i="4"/>
  <c r="AA863" i="4"/>
  <c r="AB863" i="4"/>
  <c r="AC863" i="4"/>
  <c r="AA864" i="4"/>
  <c r="AB864" i="4"/>
  <c r="AC864" i="4"/>
  <c r="AA865" i="4"/>
  <c r="AB865" i="4"/>
  <c r="AC865" i="4"/>
  <c r="AA866" i="4"/>
  <c r="AB866" i="4"/>
  <c r="AC866" i="4"/>
  <c r="AA867" i="4"/>
  <c r="AB867" i="4"/>
  <c r="AC867" i="4"/>
  <c r="AA868" i="4"/>
  <c r="AB868" i="4"/>
  <c r="AC868" i="4"/>
  <c r="AA869" i="4"/>
  <c r="AB869" i="4"/>
  <c r="AC869" i="4"/>
  <c r="AA870" i="4"/>
  <c r="AB870" i="4"/>
  <c r="AC870" i="4"/>
  <c r="AA871" i="4"/>
  <c r="AB871" i="4"/>
  <c r="AC871" i="4"/>
  <c r="AA872" i="4"/>
  <c r="AB872" i="4"/>
  <c r="AC872" i="4"/>
  <c r="AA873" i="4"/>
  <c r="AB873" i="4"/>
  <c r="AC873" i="4"/>
  <c r="AA874" i="4"/>
  <c r="AB874" i="4"/>
  <c r="AC874" i="4"/>
  <c r="AA875" i="4"/>
  <c r="AB875" i="4"/>
  <c r="AC875" i="4"/>
  <c r="AA876" i="4"/>
  <c r="AB876" i="4"/>
  <c r="AC876" i="4"/>
  <c r="AA877" i="4"/>
  <c r="AB877" i="4"/>
  <c r="AC877" i="4"/>
  <c r="AA878" i="4"/>
  <c r="AB878" i="4"/>
  <c r="AC878" i="4"/>
  <c r="AA879" i="4"/>
  <c r="AB879" i="4"/>
  <c r="AC879" i="4"/>
  <c r="AA880" i="4"/>
  <c r="AB880" i="4"/>
  <c r="AC880" i="4"/>
  <c r="AA881" i="4"/>
  <c r="AB881" i="4"/>
  <c r="AC881" i="4"/>
  <c r="AA882" i="4"/>
  <c r="AB882" i="4"/>
  <c r="AC882" i="4"/>
  <c r="AA883" i="4"/>
  <c r="AB883" i="4"/>
  <c r="AC883" i="4"/>
  <c r="AA884" i="4"/>
  <c r="AB884" i="4"/>
  <c r="AC884" i="4"/>
  <c r="AA885" i="4"/>
  <c r="AB885" i="4"/>
  <c r="AC885" i="4"/>
  <c r="AA886" i="4"/>
  <c r="AB886" i="4"/>
  <c r="AC886" i="4"/>
  <c r="AA887" i="4"/>
  <c r="AB887" i="4"/>
  <c r="AC887" i="4"/>
  <c r="AA888" i="4"/>
  <c r="AB888" i="4"/>
  <c r="AC888" i="4"/>
  <c r="AA889" i="4"/>
  <c r="AB889" i="4"/>
  <c r="AC889" i="4"/>
  <c r="AA890" i="4"/>
  <c r="AB890" i="4"/>
  <c r="AC890" i="4"/>
  <c r="AA891" i="4"/>
  <c r="AB891" i="4"/>
  <c r="AC891" i="4"/>
  <c r="AA892" i="4"/>
  <c r="AB892" i="4"/>
  <c r="AC892" i="4"/>
  <c r="AA893" i="4"/>
  <c r="AB893" i="4"/>
  <c r="AC893" i="4"/>
  <c r="AA894" i="4"/>
  <c r="AB894" i="4"/>
  <c r="AC894" i="4"/>
  <c r="AA895" i="4"/>
  <c r="AB895" i="4"/>
  <c r="AC895" i="4"/>
  <c r="AA896" i="4"/>
  <c r="AB896" i="4"/>
  <c r="AC896" i="4"/>
  <c r="AA897" i="4"/>
  <c r="AB897" i="4"/>
  <c r="AC897" i="4"/>
  <c r="AA898" i="4"/>
  <c r="AB898" i="4"/>
  <c r="AC898" i="4"/>
  <c r="AA899" i="4"/>
  <c r="AB899" i="4"/>
  <c r="AC899" i="4"/>
  <c r="AA900" i="4"/>
  <c r="AB900" i="4"/>
  <c r="AC900" i="4"/>
  <c r="AA901" i="4"/>
  <c r="AB901" i="4"/>
  <c r="AC901" i="4"/>
  <c r="AA902" i="4"/>
  <c r="AB902" i="4"/>
  <c r="AC902" i="4"/>
  <c r="AA903" i="4"/>
  <c r="AB903" i="4"/>
  <c r="AC903" i="4"/>
  <c r="AA904" i="4"/>
  <c r="AB904" i="4"/>
  <c r="AC904" i="4"/>
  <c r="AA905" i="4"/>
  <c r="AB905" i="4"/>
  <c r="AC905" i="4"/>
  <c r="AA906" i="4"/>
  <c r="AB906" i="4"/>
  <c r="AC906" i="4"/>
  <c r="AA907" i="4"/>
  <c r="AB907" i="4"/>
  <c r="AC907" i="4"/>
  <c r="AA908" i="4"/>
  <c r="AB908" i="4"/>
  <c r="AC908" i="4"/>
  <c r="AA909" i="4"/>
  <c r="AB909" i="4"/>
  <c r="AC909" i="4"/>
  <c r="AA910" i="4"/>
  <c r="AB910" i="4"/>
  <c r="AC910" i="4"/>
  <c r="AA911" i="4"/>
  <c r="AB911" i="4"/>
  <c r="AC911" i="4"/>
  <c r="AA912" i="4"/>
  <c r="AB912" i="4"/>
  <c r="AC912" i="4"/>
  <c r="AA913" i="4"/>
  <c r="AB913" i="4"/>
  <c r="AC913" i="4"/>
  <c r="AA914" i="4"/>
  <c r="AB914" i="4"/>
  <c r="AC914" i="4"/>
  <c r="AA915" i="4"/>
  <c r="AB915" i="4"/>
  <c r="AC915" i="4"/>
  <c r="AA916" i="4"/>
  <c r="AB916" i="4"/>
  <c r="AC916" i="4"/>
  <c r="AA917" i="4"/>
  <c r="AB917" i="4"/>
  <c r="AC917" i="4"/>
  <c r="AA918" i="4"/>
  <c r="AB918" i="4"/>
  <c r="AC918" i="4"/>
  <c r="AA919" i="4"/>
  <c r="AB919" i="4"/>
  <c r="AC919" i="4"/>
  <c r="AA920" i="4"/>
  <c r="AB920" i="4"/>
  <c r="AC920" i="4"/>
  <c r="AA921" i="4"/>
  <c r="AB921" i="4"/>
  <c r="AC921" i="4"/>
  <c r="AA922" i="4"/>
  <c r="AB922" i="4"/>
  <c r="AC922" i="4"/>
  <c r="AA923" i="4"/>
  <c r="AB923" i="4"/>
  <c r="AC923" i="4"/>
  <c r="AA924" i="4"/>
  <c r="AB924" i="4"/>
  <c r="AC924" i="4"/>
  <c r="AA925" i="4"/>
  <c r="AB925" i="4"/>
  <c r="AC925" i="4"/>
  <c r="AA926" i="4"/>
  <c r="AB926" i="4"/>
  <c r="AC926" i="4"/>
  <c r="AA927" i="4"/>
  <c r="AB927" i="4"/>
  <c r="AC927" i="4"/>
  <c r="AA928" i="4"/>
  <c r="AB928" i="4"/>
  <c r="AC928" i="4"/>
  <c r="AA929" i="4"/>
  <c r="AB929" i="4"/>
  <c r="AC929" i="4"/>
  <c r="AA930" i="4"/>
  <c r="AB930" i="4"/>
  <c r="AC930" i="4"/>
  <c r="AA931" i="4"/>
  <c r="AB931" i="4"/>
  <c r="AC931" i="4"/>
  <c r="AA932" i="4"/>
  <c r="AB932" i="4"/>
  <c r="AC932" i="4"/>
  <c r="AA933" i="4"/>
  <c r="AB933" i="4"/>
  <c r="AC933" i="4"/>
  <c r="AA934" i="4"/>
  <c r="AB934" i="4"/>
  <c r="AC934" i="4"/>
  <c r="AA935" i="4"/>
  <c r="AB935" i="4"/>
  <c r="AC935" i="4"/>
  <c r="AA936" i="4"/>
  <c r="AB936" i="4"/>
  <c r="AC936" i="4"/>
  <c r="AA937" i="4"/>
  <c r="AB937" i="4"/>
  <c r="AC937" i="4"/>
  <c r="AA938" i="4"/>
  <c r="AB938" i="4"/>
  <c r="AC938" i="4"/>
  <c r="AA939" i="4"/>
  <c r="AB939" i="4"/>
  <c r="AC939" i="4"/>
  <c r="AA940" i="4"/>
  <c r="AB940" i="4"/>
  <c r="AC940" i="4"/>
  <c r="AA941" i="4"/>
  <c r="AB941" i="4"/>
  <c r="AC941" i="4"/>
  <c r="AA942" i="4"/>
  <c r="AB942" i="4"/>
  <c r="AC942" i="4"/>
  <c r="AA943" i="4"/>
  <c r="AB943" i="4"/>
  <c r="AC943" i="4"/>
  <c r="AA944" i="4"/>
  <c r="AB944" i="4"/>
  <c r="AC944" i="4"/>
  <c r="AA945" i="4"/>
  <c r="AB945" i="4"/>
  <c r="AC945" i="4"/>
  <c r="AA946" i="4"/>
  <c r="AB946" i="4"/>
  <c r="AC946" i="4"/>
  <c r="AA947" i="4"/>
  <c r="AB947" i="4"/>
  <c r="AC947" i="4"/>
  <c r="AA948" i="4"/>
  <c r="AB948" i="4"/>
  <c r="AC948" i="4"/>
  <c r="AA949" i="4"/>
  <c r="AB949" i="4"/>
  <c r="AC949" i="4"/>
  <c r="AA950" i="4"/>
  <c r="AB950" i="4"/>
  <c r="AC950" i="4"/>
  <c r="AA951" i="4"/>
  <c r="AB951" i="4"/>
  <c r="AC951" i="4"/>
  <c r="AA952" i="4"/>
  <c r="AB952" i="4"/>
  <c r="AC952" i="4"/>
  <c r="AA953" i="4"/>
  <c r="AB953" i="4"/>
  <c r="AC953" i="4"/>
  <c r="AA954" i="4"/>
  <c r="AB954" i="4"/>
  <c r="AC954" i="4"/>
  <c r="AA955" i="4"/>
  <c r="AB955" i="4"/>
  <c r="AC955" i="4"/>
  <c r="AA956" i="4"/>
  <c r="AB956" i="4"/>
  <c r="AC956" i="4"/>
  <c r="AA957" i="4"/>
  <c r="AB957" i="4"/>
  <c r="AC957" i="4"/>
  <c r="AA958" i="4"/>
  <c r="AB958" i="4"/>
  <c r="AC958" i="4"/>
  <c r="AA959" i="4"/>
  <c r="AB959" i="4"/>
  <c r="AC959" i="4"/>
  <c r="AA960" i="4"/>
  <c r="AB960" i="4"/>
  <c r="AC960" i="4"/>
  <c r="AA961" i="4"/>
  <c r="AB961" i="4"/>
  <c r="AC961" i="4"/>
  <c r="AA962" i="4"/>
  <c r="AB962" i="4"/>
  <c r="AC962" i="4"/>
  <c r="AA963" i="4"/>
  <c r="AB963" i="4"/>
  <c r="AC963" i="4"/>
  <c r="AA964" i="4"/>
  <c r="AB964" i="4"/>
  <c r="AC964" i="4"/>
  <c r="AA965" i="4"/>
  <c r="AB965" i="4"/>
  <c r="AC965" i="4"/>
  <c r="AA966" i="4"/>
  <c r="AB966" i="4"/>
  <c r="AC966" i="4"/>
  <c r="AA967" i="4"/>
  <c r="AB967" i="4"/>
  <c r="AC967" i="4"/>
  <c r="AA968" i="4"/>
  <c r="AB968" i="4"/>
  <c r="AC968" i="4"/>
  <c r="AA969" i="4"/>
  <c r="AB969" i="4"/>
  <c r="AC969" i="4"/>
  <c r="AA970" i="4"/>
  <c r="AB970" i="4"/>
  <c r="AC970" i="4"/>
  <c r="AA971" i="4"/>
  <c r="AB971" i="4"/>
  <c r="AC971" i="4"/>
  <c r="AA972" i="4"/>
  <c r="AB972" i="4"/>
  <c r="AC972" i="4"/>
  <c r="AA973" i="4"/>
  <c r="AB973" i="4"/>
  <c r="AC973" i="4"/>
  <c r="AA974" i="4"/>
  <c r="AB974" i="4"/>
  <c r="AC974" i="4"/>
  <c r="AA975" i="4"/>
  <c r="AB975" i="4"/>
  <c r="AC975" i="4"/>
  <c r="AA976" i="4"/>
  <c r="AB976" i="4"/>
  <c r="AC976" i="4"/>
  <c r="AA977" i="4"/>
  <c r="AB977" i="4"/>
  <c r="AC977" i="4"/>
  <c r="AA978" i="4"/>
  <c r="AB978" i="4"/>
  <c r="AC978" i="4"/>
  <c r="AA979" i="4"/>
  <c r="AB979" i="4"/>
  <c r="AC979" i="4"/>
  <c r="AA980" i="4"/>
  <c r="AB980" i="4"/>
  <c r="AC980" i="4"/>
  <c r="AA981" i="4"/>
  <c r="AB981" i="4"/>
  <c r="AC981" i="4"/>
  <c r="AA982" i="4"/>
  <c r="AB982" i="4"/>
  <c r="AC982" i="4"/>
  <c r="AA983" i="4"/>
  <c r="AB983" i="4"/>
  <c r="AC983" i="4"/>
  <c r="AA984" i="4"/>
  <c r="AB984" i="4"/>
  <c r="AC984" i="4"/>
  <c r="AA985" i="4"/>
  <c r="AB985" i="4"/>
  <c r="AC985" i="4"/>
  <c r="AA986" i="4"/>
  <c r="AB986" i="4"/>
  <c r="AC986" i="4"/>
  <c r="AA987" i="4"/>
  <c r="AB987" i="4"/>
  <c r="AC987" i="4"/>
  <c r="AA988" i="4"/>
  <c r="AB988" i="4"/>
  <c r="AC988" i="4"/>
  <c r="AA989" i="4"/>
  <c r="AB989" i="4"/>
  <c r="AC989" i="4"/>
  <c r="AA990" i="4"/>
  <c r="AB990" i="4"/>
  <c r="AC990" i="4"/>
  <c r="AA991" i="4"/>
  <c r="AB991" i="4"/>
  <c r="AC991" i="4"/>
  <c r="AA992" i="4"/>
  <c r="AB992" i="4"/>
  <c r="AC992" i="4"/>
  <c r="AA993" i="4"/>
  <c r="AB993" i="4"/>
  <c r="AC993" i="4"/>
  <c r="AA994" i="4"/>
  <c r="AB994" i="4"/>
  <c r="AC994" i="4"/>
  <c r="AA995" i="4"/>
  <c r="AB995" i="4"/>
  <c r="AC995" i="4"/>
  <c r="AA996" i="4"/>
  <c r="AB996" i="4"/>
  <c r="AC996" i="4"/>
  <c r="AA997" i="4"/>
  <c r="AB997" i="4"/>
  <c r="AC997" i="4"/>
  <c r="AA998" i="4"/>
  <c r="AB998" i="4"/>
  <c r="AC998" i="4"/>
  <c r="AA999" i="4"/>
  <c r="AB999" i="4"/>
  <c r="AC999" i="4"/>
  <c r="AA1000" i="4"/>
  <c r="AB1000" i="4"/>
  <c r="AC1000" i="4"/>
  <c r="AA1001" i="4"/>
  <c r="AB1001" i="4"/>
  <c r="AC1001" i="4"/>
  <c r="AA1002" i="4"/>
  <c r="AB1002" i="4"/>
  <c r="AC1002" i="4"/>
  <c r="AA1003" i="4"/>
  <c r="AB1003" i="4"/>
  <c r="AC1003" i="4"/>
  <c r="AA1004" i="4"/>
  <c r="AB1004" i="4"/>
  <c r="AC1004" i="4"/>
  <c r="AA1005" i="4"/>
  <c r="AB1005" i="4"/>
  <c r="AC1005" i="4"/>
  <c r="AA1006" i="4"/>
  <c r="AB1006" i="4"/>
  <c r="AC1006" i="4"/>
  <c r="AA1007" i="4"/>
  <c r="AB1007" i="4"/>
  <c r="AC1007" i="4"/>
  <c r="AA1008" i="4"/>
  <c r="AB1008" i="4"/>
  <c r="AC1008" i="4"/>
  <c r="AA1009" i="4"/>
  <c r="AB1009" i="4"/>
  <c r="AC1009" i="4"/>
  <c r="AA1010" i="4"/>
  <c r="AB1010" i="4"/>
  <c r="AC1010" i="4"/>
  <c r="AA1011" i="4"/>
  <c r="AB1011" i="4"/>
  <c r="AC1011" i="4"/>
  <c r="AA1012" i="4"/>
  <c r="AB1012" i="4"/>
  <c r="AC1012" i="4"/>
  <c r="AA1013" i="4"/>
  <c r="AB1013" i="4"/>
  <c r="AC1013" i="4"/>
  <c r="AA1014" i="4"/>
  <c r="AB1014" i="4"/>
  <c r="AC1014" i="4"/>
  <c r="AA1015" i="4"/>
  <c r="AB1015" i="4"/>
  <c r="AC1015" i="4"/>
  <c r="AA1016" i="4"/>
  <c r="AB1016" i="4"/>
  <c r="AC1016" i="4"/>
  <c r="AA1017" i="4"/>
  <c r="AB1017" i="4"/>
  <c r="AC1017" i="4"/>
  <c r="AA1018" i="4"/>
  <c r="AB1018" i="4"/>
  <c r="AC1018" i="4"/>
  <c r="AA1019" i="4"/>
  <c r="AB1019" i="4"/>
  <c r="AC1019" i="4"/>
  <c r="AA1020" i="4"/>
  <c r="AB1020" i="4"/>
  <c r="AC1020" i="4"/>
  <c r="AA1021" i="4"/>
  <c r="AB1021" i="4"/>
  <c r="AC1021" i="4"/>
  <c r="AA1022" i="4"/>
  <c r="AB1022" i="4"/>
  <c r="AC1022" i="4"/>
  <c r="AA1023" i="4"/>
  <c r="AB1023" i="4"/>
  <c r="AC1023" i="4"/>
  <c r="AA1024" i="4"/>
  <c r="AB1024" i="4"/>
  <c r="AC1024" i="4"/>
  <c r="AA1025" i="4"/>
  <c r="AB1025" i="4"/>
  <c r="AC1025" i="4"/>
  <c r="AA1026" i="4"/>
  <c r="AB1026" i="4"/>
  <c r="AC1026" i="4"/>
  <c r="AA1027" i="4"/>
  <c r="AB1027" i="4"/>
  <c r="AC1027" i="4"/>
  <c r="AA1028" i="4"/>
  <c r="AB1028" i="4"/>
  <c r="AC1028" i="4"/>
  <c r="AA1029" i="4"/>
  <c r="AB1029" i="4"/>
  <c r="AC1029" i="4"/>
  <c r="AA1030" i="4"/>
  <c r="AB1030" i="4"/>
  <c r="AC1030" i="4"/>
  <c r="AA1031" i="4"/>
  <c r="AB1031" i="4"/>
  <c r="AC1031" i="4"/>
  <c r="AA1032" i="4"/>
  <c r="AB1032" i="4"/>
  <c r="AC1032" i="4"/>
  <c r="AA1033" i="4"/>
  <c r="AB1033" i="4"/>
  <c r="AC1033" i="4"/>
  <c r="AA1034" i="4"/>
  <c r="AB1034" i="4"/>
  <c r="AC1034" i="4"/>
  <c r="AA1035" i="4"/>
  <c r="AB1035" i="4"/>
  <c r="AC1035" i="4"/>
  <c r="AA1036" i="4"/>
  <c r="AB1036" i="4"/>
  <c r="AC1036" i="4"/>
  <c r="AA1037" i="4"/>
  <c r="AB1037" i="4"/>
  <c r="AC1037" i="4"/>
  <c r="AA1038" i="4"/>
  <c r="AB1038" i="4"/>
  <c r="AC1038" i="4"/>
  <c r="AA1039" i="4"/>
  <c r="AB1039" i="4"/>
  <c r="AC1039" i="4"/>
  <c r="AA1040" i="4"/>
  <c r="AB1040" i="4"/>
  <c r="AC1040" i="4"/>
  <c r="AA1041" i="4"/>
  <c r="AB1041" i="4"/>
  <c r="AC1041" i="4"/>
  <c r="AA1042" i="4"/>
  <c r="AB1042" i="4"/>
  <c r="AC1042" i="4"/>
  <c r="AA1043" i="4"/>
  <c r="AB1043" i="4"/>
  <c r="AC1043" i="4"/>
  <c r="AA1044" i="4"/>
  <c r="AB1044" i="4"/>
  <c r="AC1044" i="4"/>
  <c r="AA1045" i="4"/>
  <c r="AB1045" i="4"/>
  <c r="AC1045" i="4"/>
  <c r="AA1046" i="4"/>
  <c r="AB1046" i="4"/>
  <c r="AC1046" i="4"/>
  <c r="AA1047" i="4"/>
  <c r="AB1047" i="4"/>
  <c r="AC1047" i="4"/>
  <c r="AA1048" i="4"/>
  <c r="AB1048" i="4"/>
  <c r="AC1048" i="4"/>
  <c r="AA1049" i="4"/>
  <c r="AB1049" i="4"/>
  <c r="AC1049" i="4"/>
  <c r="AA1050" i="4"/>
  <c r="AB1050" i="4"/>
  <c r="AC1050" i="4"/>
  <c r="AA1051" i="4"/>
  <c r="AB1051" i="4"/>
  <c r="AC1051" i="4"/>
  <c r="AA1052" i="4"/>
  <c r="AB1052" i="4"/>
  <c r="AC1052" i="4"/>
  <c r="AA1053" i="4"/>
  <c r="AB1053" i="4"/>
  <c r="AC1053" i="4"/>
  <c r="AA1054" i="4"/>
  <c r="AB1054" i="4"/>
  <c r="AC1054" i="4"/>
  <c r="AA1055" i="4"/>
  <c r="AB1055" i="4"/>
  <c r="AC1055" i="4"/>
  <c r="AA1056" i="4"/>
  <c r="AB1056" i="4"/>
  <c r="AC1056" i="4"/>
  <c r="AA1057" i="4"/>
  <c r="AB1057" i="4"/>
  <c r="AC1057" i="4"/>
  <c r="AA1058" i="4"/>
  <c r="AB1058" i="4"/>
  <c r="AC1058" i="4"/>
  <c r="AA1059" i="4"/>
  <c r="AB1059" i="4"/>
  <c r="AC1059" i="4"/>
  <c r="AA1060" i="4"/>
  <c r="AB1060" i="4"/>
  <c r="AC1060" i="4"/>
  <c r="AA1061" i="4"/>
  <c r="AB1061" i="4"/>
  <c r="AC1061" i="4"/>
  <c r="AA1062" i="4"/>
  <c r="AB1062" i="4"/>
  <c r="AC1062" i="4"/>
  <c r="AA1063" i="4"/>
  <c r="AB1063" i="4"/>
  <c r="AC1063" i="4"/>
  <c r="AA1064" i="4"/>
  <c r="AB1064" i="4"/>
  <c r="AC1064" i="4"/>
  <c r="AA1065" i="4"/>
  <c r="AB1065" i="4"/>
  <c r="AC1065" i="4"/>
  <c r="AA1066" i="4"/>
  <c r="AB1066" i="4"/>
  <c r="AC1066" i="4"/>
  <c r="AA1067" i="4"/>
  <c r="AB1067" i="4"/>
  <c r="AC1067" i="4"/>
  <c r="AA1068" i="4"/>
  <c r="AB1068" i="4"/>
  <c r="AC1068" i="4"/>
  <c r="AA1069" i="4"/>
  <c r="AB1069" i="4"/>
  <c r="AC1069" i="4"/>
  <c r="AA1070" i="4"/>
  <c r="AB1070" i="4"/>
  <c r="AC1070" i="4"/>
  <c r="AA1071" i="4"/>
  <c r="AB1071" i="4"/>
  <c r="AC1071" i="4"/>
  <c r="AA1072" i="4"/>
  <c r="AB1072" i="4"/>
  <c r="AC1072" i="4"/>
  <c r="AA1073" i="4"/>
  <c r="AB1073" i="4"/>
  <c r="AC1073" i="4"/>
  <c r="AA1074" i="4"/>
  <c r="AB1074" i="4"/>
  <c r="AC1074" i="4"/>
  <c r="AA1075" i="4"/>
  <c r="AB1075" i="4"/>
  <c r="AC1075" i="4"/>
  <c r="AA1076" i="4"/>
  <c r="AB1076" i="4"/>
  <c r="AC1076" i="4"/>
  <c r="AA1077" i="4"/>
  <c r="AB1077" i="4"/>
  <c r="AC1077" i="4"/>
  <c r="AA1078" i="4"/>
  <c r="AB1078" i="4"/>
  <c r="AC1078" i="4"/>
  <c r="AA1079" i="4"/>
  <c r="AB1079" i="4"/>
  <c r="AC1079" i="4"/>
  <c r="AA1080" i="4"/>
  <c r="AB1080" i="4"/>
  <c r="AC1080" i="4"/>
  <c r="AA1081" i="4"/>
  <c r="AB1081" i="4"/>
  <c r="AC1081" i="4"/>
  <c r="AA1082" i="4"/>
  <c r="AB1082" i="4"/>
  <c r="AC1082" i="4"/>
  <c r="AA1083" i="4"/>
  <c r="AB1083" i="4"/>
  <c r="AC1083" i="4"/>
  <c r="AA1084" i="4"/>
  <c r="AB1084" i="4"/>
  <c r="AC1084" i="4"/>
  <c r="AA1085" i="4"/>
  <c r="AB1085" i="4"/>
  <c r="AC1085" i="4"/>
  <c r="AA1086" i="4"/>
  <c r="AB1086" i="4"/>
  <c r="AC1086" i="4"/>
  <c r="AA1087" i="4"/>
  <c r="AB1087" i="4"/>
  <c r="AC1087" i="4"/>
  <c r="AA1088" i="4"/>
  <c r="AB1088" i="4"/>
  <c r="AC1088" i="4"/>
  <c r="AA1089" i="4"/>
  <c r="AB1089" i="4"/>
  <c r="AC1089" i="4"/>
  <c r="AA1090" i="4"/>
  <c r="AB1090" i="4"/>
  <c r="AC1090" i="4"/>
  <c r="AA1091" i="4"/>
  <c r="AB1091" i="4"/>
  <c r="AC1091" i="4"/>
  <c r="AA1092" i="4"/>
  <c r="AB1092" i="4"/>
  <c r="AC1092" i="4"/>
  <c r="AA1093" i="4"/>
  <c r="AB1093" i="4"/>
  <c r="AC1093" i="4"/>
  <c r="AA1094" i="4"/>
  <c r="AB1094" i="4"/>
  <c r="AC1094" i="4"/>
  <c r="AA1095" i="4"/>
  <c r="AB1095" i="4"/>
  <c r="AC1095" i="4"/>
  <c r="AA1096" i="4"/>
  <c r="AB1096" i="4"/>
  <c r="AC1096" i="4"/>
  <c r="AA1097" i="4"/>
  <c r="AB1097" i="4"/>
  <c r="AC1097" i="4"/>
  <c r="AA1098" i="4"/>
  <c r="AB1098" i="4"/>
  <c r="AC1098" i="4"/>
  <c r="AA1099" i="4"/>
  <c r="AB1099" i="4"/>
  <c r="AC1099" i="4"/>
  <c r="AA1100" i="4"/>
  <c r="AB1100" i="4"/>
  <c r="AC1100" i="4"/>
  <c r="AA1101" i="4"/>
  <c r="AB1101" i="4"/>
  <c r="AC1101" i="4"/>
  <c r="AA1102" i="4"/>
  <c r="AB1102" i="4"/>
  <c r="AC1102" i="4"/>
  <c r="AA1103" i="4"/>
  <c r="AB1103" i="4"/>
  <c r="AC1103" i="4"/>
  <c r="AA1104" i="4"/>
  <c r="AB1104" i="4"/>
  <c r="AC1104" i="4"/>
  <c r="AA1105" i="4"/>
  <c r="AB1105" i="4"/>
  <c r="AC1105" i="4"/>
  <c r="AA1106" i="4"/>
  <c r="AB1106" i="4"/>
  <c r="AC1106" i="4"/>
  <c r="AA1107" i="4"/>
  <c r="AB1107" i="4"/>
  <c r="AC1107" i="4"/>
  <c r="AA1108" i="4"/>
  <c r="AB1108" i="4"/>
  <c r="AC1108" i="4"/>
  <c r="AA1109" i="4"/>
  <c r="AB1109" i="4"/>
  <c r="AC1109" i="4"/>
  <c r="AA1110" i="4"/>
  <c r="AB1110" i="4"/>
  <c r="AC1110" i="4"/>
  <c r="AA1111" i="4"/>
  <c r="AB1111" i="4"/>
  <c r="AC1111" i="4"/>
  <c r="AA1112" i="4"/>
  <c r="AB1112" i="4"/>
  <c r="AC1112" i="4"/>
  <c r="AA1113" i="4"/>
  <c r="AB1113" i="4"/>
  <c r="AC1113" i="4"/>
  <c r="AA1114" i="4"/>
  <c r="AB1114" i="4"/>
  <c r="AC1114" i="4"/>
  <c r="AA1115" i="4"/>
  <c r="AB1115" i="4"/>
  <c r="AC1115" i="4"/>
  <c r="AA1116" i="4"/>
  <c r="AB1116" i="4"/>
  <c r="AC1116" i="4"/>
  <c r="AA1117" i="4"/>
  <c r="AB1117" i="4"/>
  <c r="AC1117" i="4"/>
  <c r="AA1118" i="4"/>
  <c r="AB1118" i="4"/>
  <c r="AC1118" i="4"/>
  <c r="AA1119" i="4"/>
  <c r="AB1119" i="4"/>
  <c r="AC1119" i="4"/>
  <c r="AA1120" i="4"/>
  <c r="AB1120" i="4"/>
  <c r="AC1120" i="4"/>
  <c r="AA1121" i="4"/>
  <c r="AB1121" i="4"/>
  <c r="AC1121" i="4"/>
  <c r="AA1122" i="4"/>
  <c r="AB1122" i="4"/>
  <c r="AC1122" i="4"/>
  <c r="AA1123" i="4"/>
  <c r="AB1123" i="4"/>
  <c r="AC1123" i="4"/>
  <c r="AA1124" i="4"/>
  <c r="AB1124" i="4"/>
  <c r="AC1124" i="4"/>
  <c r="AA1125" i="4"/>
  <c r="AB1125" i="4"/>
  <c r="AC1125" i="4"/>
  <c r="AA1126" i="4"/>
  <c r="AB1126" i="4"/>
  <c r="AC1126" i="4"/>
  <c r="AA1127" i="4"/>
  <c r="AB1127" i="4"/>
  <c r="AC1127" i="4"/>
  <c r="AA1128" i="4"/>
  <c r="AB1128" i="4"/>
  <c r="AC1128" i="4"/>
  <c r="AA1129" i="4"/>
  <c r="AB1129" i="4"/>
  <c r="AC1129" i="4"/>
  <c r="AA1130" i="4"/>
  <c r="AB1130" i="4"/>
  <c r="AC1130" i="4"/>
  <c r="AA1131" i="4"/>
  <c r="AB1131" i="4"/>
  <c r="AC1131" i="4"/>
  <c r="AA1132" i="4"/>
  <c r="AB1132" i="4"/>
  <c r="AC1132" i="4"/>
  <c r="AA1133" i="4"/>
  <c r="AB1133" i="4"/>
  <c r="AC1133" i="4"/>
  <c r="AA1134" i="4"/>
  <c r="AB1134" i="4"/>
  <c r="AC1134" i="4"/>
  <c r="AA1135" i="4"/>
  <c r="AB1135" i="4"/>
  <c r="AC1135" i="4"/>
  <c r="AA1136" i="4"/>
  <c r="AB1136" i="4"/>
  <c r="AC1136" i="4"/>
  <c r="AA1137" i="4"/>
  <c r="AB1137" i="4"/>
  <c r="AC1137" i="4"/>
  <c r="AA1138" i="4"/>
  <c r="AB1138" i="4"/>
  <c r="AC1138" i="4"/>
  <c r="AA1139" i="4"/>
  <c r="AB1139" i="4"/>
  <c r="AC1139" i="4"/>
  <c r="AA1140" i="4"/>
  <c r="AB1140" i="4"/>
  <c r="AC1140" i="4"/>
  <c r="AA1141" i="4"/>
  <c r="AB1141" i="4"/>
  <c r="AC1141" i="4"/>
  <c r="AA1142" i="4"/>
  <c r="AB1142" i="4"/>
  <c r="AC1142" i="4"/>
  <c r="AA1143" i="4"/>
  <c r="AB1143" i="4"/>
  <c r="AC1143" i="4"/>
  <c r="AA1144" i="4"/>
  <c r="AB1144" i="4"/>
  <c r="AC1144" i="4"/>
  <c r="AA1145" i="4"/>
  <c r="AB1145" i="4"/>
  <c r="AC1145" i="4"/>
  <c r="AA1146" i="4"/>
  <c r="AB1146" i="4"/>
  <c r="AC1146" i="4"/>
  <c r="AA1147" i="4"/>
  <c r="AB1147" i="4"/>
  <c r="AC1147" i="4"/>
  <c r="AA1148" i="4"/>
  <c r="AB1148" i="4"/>
  <c r="AC1148" i="4"/>
  <c r="AA1149" i="4"/>
  <c r="AB1149" i="4"/>
  <c r="AC1149" i="4"/>
  <c r="AA1150" i="4"/>
  <c r="AB1150" i="4"/>
  <c r="AC1150" i="4"/>
  <c r="AA1151" i="4"/>
  <c r="AB1151" i="4"/>
  <c r="AC1151" i="4"/>
  <c r="AA1152" i="4"/>
  <c r="AB1152" i="4"/>
  <c r="AC1152" i="4"/>
  <c r="AA1153" i="4"/>
  <c r="AB1153" i="4"/>
  <c r="AC1153" i="4"/>
  <c r="AA1154" i="4"/>
  <c r="AB1154" i="4"/>
  <c r="AC1154" i="4"/>
  <c r="AA1155" i="4"/>
  <c r="AB1155" i="4"/>
  <c r="AC1155" i="4"/>
  <c r="AA1156" i="4"/>
  <c r="AB1156" i="4"/>
  <c r="AC1156" i="4"/>
  <c r="AA1157" i="4"/>
  <c r="AB1157" i="4"/>
  <c r="AC1157" i="4"/>
  <c r="AA1158" i="4"/>
  <c r="AB1158" i="4"/>
  <c r="AC1158" i="4"/>
  <c r="AA1159" i="4"/>
  <c r="AB1159" i="4"/>
  <c r="AC1159" i="4"/>
  <c r="AA1160" i="4"/>
  <c r="AB1160" i="4"/>
  <c r="AC1160" i="4"/>
  <c r="AA1161" i="4"/>
  <c r="AB1161" i="4"/>
  <c r="AC1161" i="4"/>
  <c r="AA1162" i="4"/>
  <c r="AB1162" i="4"/>
  <c r="AC1162" i="4"/>
  <c r="AA1163" i="4"/>
  <c r="AB1163" i="4"/>
  <c r="AC1163" i="4"/>
  <c r="AA1164" i="4"/>
  <c r="AB1164" i="4"/>
  <c r="AC1164" i="4"/>
  <c r="AC15" i="4"/>
  <c r="AB15" i="4"/>
  <c r="AA15" i="4"/>
  <c r="K16" i="4"/>
  <c r="K290" i="4" l="1"/>
  <c r="K288" i="4"/>
  <c r="K267" i="4"/>
  <c r="K285" i="4"/>
  <c r="K282" i="4"/>
  <c r="K279" i="4"/>
  <c r="K276" i="4"/>
  <c r="K273" i="4"/>
  <c r="K270" i="4"/>
  <c r="Q276" i="4"/>
  <c r="J276" i="4"/>
  <c r="Q275" i="4"/>
  <c r="Q274" i="4"/>
  <c r="Q285" i="4"/>
  <c r="D285" i="4"/>
  <c r="J285" i="4" s="1"/>
  <c r="Q284" i="4"/>
  <c r="Q283" i="4"/>
  <c r="Q282" i="4"/>
  <c r="D282" i="4"/>
  <c r="Q281" i="4"/>
  <c r="Q280" i="4"/>
  <c r="Q279" i="4"/>
  <c r="D279" i="4"/>
  <c r="Q278" i="4"/>
  <c r="Q277" i="4"/>
  <c r="Q273" i="4"/>
  <c r="D273" i="4"/>
  <c r="Q272" i="4"/>
  <c r="Q271" i="4"/>
  <c r="Q270" i="4"/>
  <c r="Q269" i="4"/>
  <c r="D269" i="4"/>
  <c r="D270" i="4" s="1"/>
  <c r="Q268" i="4"/>
  <c r="Q267" i="4"/>
  <c r="D267" i="4"/>
  <c r="Q266" i="4"/>
  <c r="Q265" i="4"/>
  <c r="J282" i="4" l="1"/>
  <c r="J273" i="4"/>
  <c r="J270" i="4"/>
  <c r="J279" i="4"/>
  <c r="J267" i="4"/>
  <c r="K1145" i="4"/>
  <c r="K1045" i="4"/>
  <c r="K1044" i="4"/>
  <c r="K1070" i="4" l="1"/>
  <c r="J1044" i="4"/>
  <c r="J1045" i="4"/>
  <c r="K1069" i="4"/>
  <c r="J1069" i="4"/>
  <c r="J1070" i="4"/>
  <c r="Q1081" i="4"/>
  <c r="K1081" i="4"/>
  <c r="J1081" i="4"/>
  <c r="Q1080" i="4"/>
  <c r="K1080" i="4"/>
  <c r="J1080" i="4"/>
  <c r="Q1079" i="4"/>
  <c r="K1079" i="4"/>
  <c r="J1079" i="4"/>
  <c r="Q1078" i="4"/>
  <c r="K1078" i="4"/>
  <c r="J1078" i="4"/>
  <c r="Q1077" i="4"/>
  <c r="K1077" i="4"/>
  <c r="J1077" i="4"/>
  <c r="Q1076" i="4"/>
  <c r="K1076" i="4"/>
  <c r="J1076" i="4"/>
  <c r="Q1075" i="4"/>
  <c r="K1075" i="4"/>
  <c r="J1075" i="4"/>
  <c r="Q1074" i="4"/>
  <c r="K1074" i="4"/>
  <c r="J1074" i="4"/>
  <c r="Q1073" i="4"/>
  <c r="K1073" i="4"/>
  <c r="J1073" i="4"/>
  <c r="Q1072" i="4"/>
  <c r="K1072" i="4"/>
  <c r="J1072" i="4"/>
  <c r="Q1071" i="4"/>
  <c r="K1071" i="4"/>
  <c r="J1071" i="4"/>
  <c r="Q1068" i="4"/>
  <c r="K1068" i="4"/>
  <c r="J1068" i="4"/>
  <c r="Q1067" i="4"/>
  <c r="K1067" i="4"/>
  <c r="J1067" i="4"/>
  <c r="Q1066" i="4"/>
  <c r="K1066" i="4"/>
  <c r="J1066" i="4"/>
  <c r="Q1065" i="4"/>
  <c r="K1065" i="4"/>
  <c r="J1065" i="4"/>
  <c r="Q1064" i="4"/>
  <c r="K1064" i="4"/>
  <c r="J1064" i="4"/>
  <c r="Q1063" i="4"/>
  <c r="K1063" i="4"/>
  <c r="J1063" i="4"/>
  <c r="Q1062" i="4"/>
  <c r="K1062" i="4"/>
  <c r="J1062" i="4"/>
  <c r="Q1061" i="4"/>
  <c r="K1061" i="4"/>
  <c r="J1061" i="4"/>
  <c r="Q1060" i="4"/>
  <c r="K1060" i="4"/>
  <c r="J1060" i="4"/>
  <c r="Q1059" i="4"/>
  <c r="K1059" i="4"/>
  <c r="J1059" i="4"/>
  <c r="Q1058" i="4"/>
  <c r="K1058" i="4"/>
  <c r="J1058" i="4"/>
  <c r="J1112" i="4"/>
  <c r="J1113" i="4"/>
  <c r="J1114" i="4"/>
  <c r="J1115" i="4"/>
  <c r="J1116" i="4"/>
  <c r="J1117" i="4"/>
  <c r="J1118" i="4"/>
  <c r="J1119" i="4"/>
  <c r="J1120" i="4"/>
  <c r="J1121" i="4"/>
  <c r="J1122" i="4"/>
  <c r="J1123" i="4"/>
  <c r="J1124" i="4"/>
  <c r="J1125" i="4"/>
  <c r="J1126" i="4"/>
  <c r="J1127" i="4"/>
  <c r="J1128" i="4"/>
  <c r="Q970" i="4"/>
  <c r="K970" i="4"/>
  <c r="J970" i="4"/>
  <c r="Q969" i="4"/>
  <c r="K969" i="4"/>
  <c r="J969" i="4"/>
  <c r="Q968" i="4"/>
  <c r="K968" i="4"/>
  <c r="J968" i="4"/>
  <c r="Q967" i="4"/>
  <c r="K967" i="4"/>
  <c r="J967" i="4"/>
  <c r="Q966" i="4"/>
  <c r="K966" i="4"/>
  <c r="J966" i="4"/>
  <c r="Q965" i="4"/>
  <c r="K965" i="4"/>
  <c r="J965" i="4"/>
  <c r="Q964" i="4"/>
  <c r="K964" i="4"/>
  <c r="J964" i="4"/>
  <c r="Q963" i="4"/>
  <c r="K963" i="4"/>
  <c r="J963" i="4"/>
  <c r="Q962" i="4"/>
  <c r="K962" i="4"/>
  <c r="J962" i="4"/>
  <c r="Q961" i="4"/>
  <c r="K961" i="4"/>
  <c r="J961" i="4"/>
  <c r="Q921" i="4"/>
  <c r="K921" i="4"/>
  <c r="J921" i="4"/>
  <c r="K933" i="4"/>
  <c r="Q933" i="4"/>
  <c r="J933" i="4"/>
  <c r="Q932" i="4"/>
  <c r="K932" i="4"/>
  <c r="J932" i="4"/>
  <c r="Q931" i="4"/>
  <c r="K931" i="4"/>
  <c r="J931" i="4"/>
  <c r="Q930" i="4"/>
  <c r="K930" i="4"/>
  <c r="J930" i="4"/>
  <c r="Q929" i="4"/>
  <c r="K929" i="4"/>
  <c r="J929" i="4"/>
  <c r="Q928" i="4"/>
  <c r="K928" i="4"/>
  <c r="J928" i="4"/>
  <c r="Q927" i="4"/>
  <c r="K927" i="4"/>
  <c r="J927" i="4"/>
  <c r="Q926" i="4"/>
  <c r="K926" i="4"/>
  <c r="J926" i="4"/>
  <c r="Q925" i="4"/>
  <c r="K925" i="4"/>
  <c r="J925" i="4"/>
  <c r="Q924" i="4"/>
  <c r="K924" i="4"/>
  <c r="J924" i="4"/>
  <c r="Q923" i="4"/>
  <c r="K923" i="4"/>
  <c r="J923" i="4"/>
  <c r="Q950" i="4" l="1"/>
  <c r="K877" i="4"/>
  <c r="K874" i="4"/>
  <c r="K870" i="4"/>
  <c r="K868" i="4"/>
  <c r="K867" i="4"/>
  <c r="K865" i="4"/>
  <c r="K872" i="4"/>
  <c r="K871" i="4"/>
  <c r="K729" i="4"/>
  <c r="K866" i="4"/>
  <c r="K864" i="4"/>
  <c r="K863" i="4"/>
  <c r="Q863" i="4"/>
  <c r="K768" i="4"/>
  <c r="K765" i="4"/>
  <c r="K798" i="4"/>
  <c r="K795" i="4"/>
  <c r="K791" i="4"/>
  <c r="K790" i="4"/>
  <c r="K789" i="4"/>
  <c r="K788" i="4"/>
  <c r="K787" i="4"/>
  <c r="K786" i="4"/>
  <c r="K838" i="4"/>
  <c r="K837" i="4"/>
  <c r="K836" i="4"/>
  <c r="K835" i="4"/>
  <c r="Q838" i="4"/>
  <c r="Q837" i="4"/>
  <c r="Q830" i="4"/>
  <c r="K830" i="4"/>
  <c r="Q829" i="4"/>
  <c r="K829" i="4"/>
  <c r="Q821" i="4"/>
  <c r="K821" i="4"/>
  <c r="Q822" i="4"/>
  <c r="K822" i="4"/>
  <c r="K840" i="4"/>
  <c r="K843" i="4"/>
  <c r="Q828" i="4"/>
  <c r="K828" i="4"/>
  <c r="Q836" i="4"/>
  <c r="Q823" i="4"/>
  <c r="K823" i="4"/>
  <c r="K831" i="4"/>
  <c r="K827" i="4"/>
  <c r="K826" i="4"/>
  <c r="K824" i="4"/>
  <c r="K820" i="4"/>
  <c r="K819" i="4"/>
  <c r="K818" i="4"/>
  <c r="K817" i="4"/>
  <c r="K816" i="4"/>
  <c r="K839" i="4"/>
  <c r="K834" i="4"/>
  <c r="K833" i="4"/>
  <c r="K832" i="4"/>
  <c r="Q820" i="4"/>
  <c r="J822" i="4" l="1"/>
  <c r="J829" i="4"/>
  <c r="J830" i="4"/>
  <c r="J821" i="4"/>
  <c r="J863" i="4"/>
  <c r="J823" i="4"/>
  <c r="J836" i="4"/>
  <c r="J828" i="4"/>
  <c r="J838" i="4"/>
  <c r="J837" i="4"/>
  <c r="J820" i="4"/>
  <c r="Q1098" i="4"/>
  <c r="Q1031" i="4"/>
  <c r="Q987" i="4"/>
  <c r="Q914" i="4"/>
  <c r="Q723" i="4"/>
  <c r="Q783" i="4"/>
  <c r="Q813" i="4"/>
  <c r="Q859" i="4"/>
  <c r="Q673" i="4" l="1"/>
  <c r="Q569" i="4"/>
  <c r="Q481" i="4"/>
  <c r="Q455" i="4"/>
  <c r="Q425" i="4"/>
  <c r="Q353" i="4"/>
  <c r="Q11" i="4"/>
  <c r="Q62" i="4"/>
  <c r="Q334" i="4"/>
  <c r="Q819" i="4" l="1"/>
  <c r="Q818" i="4"/>
  <c r="Q817" i="4"/>
  <c r="J818" i="4" l="1"/>
  <c r="J819" i="4"/>
  <c r="J817" i="4"/>
  <c r="K15" i="4" l="1"/>
  <c r="K341" i="4"/>
  <c r="K342" i="4"/>
  <c r="K343" i="4"/>
  <c r="K344" i="4"/>
  <c r="K345" i="4"/>
  <c r="K346" i="4"/>
  <c r="K347" i="4"/>
  <c r="K348" i="4"/>
  <c r="K349" i="4"/>
  <c r="K350" i="4"/>
  <c r="Q320" i="4" l="1"/>
  <c r="K320" i="4"/>
  <c r="Q298" i="4"/>
  <c r="K298" i="4"/>
  <c r="J320" i="4" l="1"/>
  <c r="J298" i="4"/>
  <c r="K91" i="4"/>
  <c r="K93" i="4"/>
  <c r="K95" i="4"/>
  <c r="K98" i="4"/>
  <c r="K100" i="4"/>
  <c r="K101" i="4"/>
  <c r="K102" i="4"/>
  <c r="K104" i="4"/>
  <c r="K106" i="4"/>
  <c r="K108" i="4"/>
  <c r="K111" i="4"/>
  <c r="K112" i="4"/>
  <c r="K114" i="4"/>
  <c r="K115" i="4"/>
  <c r="K119" i="4"/>
  <c r="K122" i="4"/>
  <c r="K125" i="4"/>
  <c r="K128" i="4"/>
  <c r="K131" i="4"/>
  <c r="K134" i="4"/>
  <c r="K137" i="4"/>
  <c r="K140" i="4"/>
  <c r="K143" i="4"/>
  <c r="K147" i="4"/>
  <c r="K149" i="4"/>
  <c r="K150" i="4"/>
  <c r="K152" i="4"/>
  <c r="K154" i="4"/>
  <c r="K157" i="4"/>
  <c r="K159" i="4"/>
  <c r="K161" i="4"/>
  <c r="K163" i="4"/>
  <c r="K165" i="4"/>
  <c r="K167" i="4"/>
  <c r="K169" i="4"/>
  <c r="K172" i="4"/>
  <c r="K174" i="4"/>
  <c r="K176" i="4"/>
  <c r="K177" i="4"/>
  <c r="K179" i="4"/>
  <c r="K183" i="4"/>
  <c r="K185" i="4"/>
  <c r="K187" i="4"/>
  <c r="K189" i="4"/>
  <c r="K191" i="4"/>
  <c r="K194" i="4"/>
  <c r="K196" i="4"/>
  <c r="K197" i="4"/>
  <c r="K198" i="4"/>
  <c r="K200" i="4"/>
  <c r="K201" i="4"/>
  <c r="K205" i="4"/>
  <c r="K207" i="4"/>
  <c r="K209" i="4"/>
  <c r="K211" i="4"/>
  <c r="K213" i="4"/>
  <c r="K214" i="4"/>
  <c r="K216" i="4"/>
  <c r="K219" i="4"/>
  <c r="K221" i="4"/>
  <c r="K223" i="4"/>
  <c r="K226" i="4"/>
  <c r="K228" i="4"/>
  <c r="K230" i="4"/>
  <c r="K233" i="4"/>
  <c r="K235" i="4"/>
  <c r="K237" i="4"/>
  <c r="K240" i="4"/>
  <c r="K242" i="4"/>
  <c r="K244" i="4"/>
  <c r="K246" i="4"/>
  <c r="K248" i="4"/>
  <c r="K250" i="4"/>
  <c r="K251" i="4"/>
  <c r="K253" i="4"/>
  <c r="K254" i="4"/>
  <c r="K256" i="4"/>
  <c r="K259" i="4"/>
  <c r="K261" i="4"/>
  <c r="K262" i="4"/>
  <c r="K264" i="4"/>
  <c r="K292" i="4"/>
  <c r="K293" i="4"/>
  <c r="K294" i="4"/>
  <c r="K295" i="4"/>
  <c r="K296" i="4"/>
  <c r="K297" i="4"/>
  <c r="K299" i="4"/>
  <c r="K300" i="4"/>
  <c r="K301" i="4"/>
  <c r="K302" i="4"/>
  <c r="K303" i="4"/>
  <c r="K304" i="4"/>
  <c r="K305" i="4"/>
  <c r="K306" i="4"/>
  <c r="K307" i="4"/>
  <c r="K308" i="4"/>
  <c r="K309" i="4"/>
  <c r="K310" i="4"/>
  <c r="K311" i="4"/>
  <c r="K312" i="4"/>
  <c r="K313" i="4"/>
  <c r="K314" i="4"/>
  <c r="K315" i="4"/>
  <c r="K316" i="4"/>
  <c r="K317" i="4"/>
  <c r="K318" i="4"/>
  <c r="K319" i="4"/>
  <c r="K321" i="4"/>
  <c r="K322" i="4"/>
  <c r="K323" i="4"/>
  <c r="K324" i="4"/>
  <c r="K325" i="4"/>
  <c r="K326" i="4"/>
  <c r="K327" i="4"/>
  <c r="K328" i="4"/>
  <c r="K329" i="4"/>
  <c r="K330" i="4"/>
  <c r="K331" i="4"/>
  <c r="K338" i="4"/>
  <c r="K340" i="4"/>
  <c r="K356" i="4"/>
  <c r="K358" i="4"/>
  <c r="K360" i="4"/>
  <c r="K361" i="4"/>
  <c r="K363" i="4"/>
  <c r="K364" i="4"/>
  <c r="K366" i="4"/>
  <c r="K367" i="4"/>
  <c r="K368" i="4"/>
  <c r="K369" i="4"/>
  <c r="K371" i="4"/>
  <c r="K373" i="4"/>
  <c r="K376" i="4"/>
  <c r="K378" i="4"/>
  <c r="K380" i="4"/>
  <c r="K382" i="4"/>
  <c r="K384" i="4"/>
  <c r="K386" i="4"/>
  <c r="K389" i="4"/>
  <c r="K391" i="4"/>
  <c r="K393" i="4"/>
  <c r="K395" i="4"/>
  <c r="K397" i="4"/>
  <c r="K399" i="4"/>
  <c r="K401" i="4"/>
  <c r="K403" i="4"/>
  <c r="K406" i="4"/>
  <c r="K408" i="4"/>
  <c r="K410" i="4"/>
  <c r="K412" i="4"/>
  <c r="K413" i="4"/>
  <c r="K414" i="4"/>
  <c r="K415" i="4"/>
  <c r="K416" i="4"/>
  <c r="K417" i="4"/>
  <c r="K418" i="4"/>
  <c r="K419" i="4"/>
  <c r="K420" i="4"/>
  <c r="K421" i="4"/>
  <c r="K422" i="4"/>
  <c r="K428" i="4"/>
  <c r="K430" i="4"/>
  <c r="K432" i="4"/>
  <c r="K434" i="4"/>
  <c r="K436" i="4"/>
  <c r="K438" i="4"/>
  <c r="K440" i="4"/>
  <c r="K442" i="4"/>
  <c r="K443" i="4"/>
  <c r="K444" i="4"/>
  <c r="K445" i="4"/>
  <c r="K446" i="4"/>
  <c r="K447" i="4"/>
  <c r="K448" i="4"/>
  <c r="K449" i="4"/>
  <c r="K450" i="4"/>
  <c r="K451" i="4"/>
  <c r="K452" i="4"/>
  <c r="K458" i="4"/>
  <c r="K460" i="4"/>
  <c r="K462" i="4"/>
  <c r="K464" i="4"/>
  <c r="K466" i="4"/>
  <c r="K468" i="4"/>
  <c r="K469" i="4"/>
  <c r="K470" i="4"/>
  <c r="K471" i="4"/>
  <c r="K472" i="4"/>
  <c r="K473" i="4"/>
  <c r="K474" i="4"/>
  <c r="K475" i="4"/>
  <c r="K476" i="4"/>
  <c r="K477" i="4"/>
  <c r="K478" i="4"/>
  <c r="K485" i="4"/>
  <c r="K487" i="4"/>
  <c r="K488" i="4"/>
  <c r="K490" i="4"/>
  <c r="K492" i="4"/>
  <c r="K494" i="4"/>
  <c r="K497" i="4"/>
  <c r="K499" i="4"/>
  <c r="K500" i="4"/>
  <c r="K502" i="4"/>
  <c r="K504" i="4"/>
  <c r="K506" i="4"/>
  <c r="K509" i="4"/>
  <c r="K511" i="4"/>
  <c r="K512" i="4"/>
  <c r="K514" i="4"/>
  <c r="K516" i="4"/>
  <c r="K518" i="4"/>
  <c r="K521" i="4"/>
  <c r="K523" i="4"/>
  <c r="K524" i="4"/>
  <c r="K526" i="4"/>
  <c r="K528" i="4"/>
  <c r="K530" i="4"/>
  <c r="K533" i="4"/>
  <c r="K535" i="4"/>
  <c r="K536" i="4"/>
  <c r="K538" i="4"/>
  <c r="K540" i="4"/>
  <c r="K542" i="4"/>
  <c r="K545" i="4"/>
  <c r="K547" i="4"/>
  <c r="K548" i="4"/>
  <c r="K550" i="4"/>
  <c r="K552" i="4"/>
  <c r="K554" i="4"/>
  <c r="K556" i="4"/>
  <c r="K557" i="4"/>
  <c r="K558" i="4"/>
  <c r="K559" i="4"/>
  <c r="K560" i="4"/>
  <c r="K561" i="4"/>
  <c r="K562" i="4"/>
  <c r="K563" i="4"/>
  <c r="K564" i="4"/>
  <c r="K565" i="4"/>
  <c r="K566" i="4"/>
  <c r="K573" i="4"/>
  <c r="K575" i="4"/>
  <c r="K577" i="4"/>
  <c r="K579" i="4"/>
  <c r="K581" i="4"/>
  <c r="K584" i="4"/>
  <c r="K586" i="4"/>
  <c r="K588" i="4"/>
  <c r="K590" i="4"/>
  <c r="K593" i="4"/>
  <c r="K595" i="4"/>
  <c r="K597" i="4"/>
  <c r="K599" i="4"/>
  <c r="K601" i="4"/>
  <c r="K604" i="4"/>
  <c r="K606" i="4"/>
  <c r="K608" i="4"/>
  <c r="K610" i="4"/>
  <c r="K612" i="4"/>
  <c r="K615" i="4"/>
  <c r="K617" i="4"/>
  <c r="K619" i="4"/>
  <c r="K621" i="4"/>
  <c r="K624" i="4"/>
  <c r="K626" i="4"/>
  <c r="K627" i="4"/>
  <c r="K628" i="4"/>
  <c r="K629" i="4"/>
  <c r="K631" i="4"/>
  <c r="K632" i="4"/>
  <c r="K633" i="4"/>
  <c r="K634" i="4"/>
  <c r="K636" i="4"/>
  <c r="K637" i="4"/>
  <c r="K638" i="4"/>
  <c r="K639" i="4"/>
  <c r="K641" i="4"/>
  <c r="K642" i="4"/>
  <c r="K643" i="4"/>
  <c r="K644" i="4"/>
  <c r="K646" i="4"/>
  <c r="K649" i="4"/>
  <c r="K651" i="4"/>
  <c r="K653" i="4"/>
  <c r="K655" i="4"/>
  <c r="K656" i="4"/>
  <c r="K657" i="4"/>
  <c r="K658" i="4"/>
  <c r="K659" i="4"/>
  <c r="K660" i="4"/>
  <c r="K661" i="4"/>
  <c r="K662" i="4"/>
  <c r="K663" i="4"/>
  <c r="K664" i="4"/>
  <c r="K665" i="4"/>
  <c r="K666" i="4"/>
  <c r="K667" i="4"/>
  <c r="K668" i="4"/>
  <c r="K669" i="4"/>
  <c r="K670" i="4"/>
  <c r="K677" i="4"/>
  <c r="K679" i="4"/>
  <c r="K681" i="4"/>
  <c r="K683" i="4"/>
  <c r="K685" i="4"/>
  <c r="K688" i="4"/>
  <c r="K690" i="4"/>
  <c r="K692" i="4"/>
  <c r="K694" i="4"/>
  <c r="K697" i="4"/>
  <c r="K699" i="4"/>
  <c r="K701" i="4"/>
  <c r="K704" i="4"/>
  <c r="K706" i="4"/>
  <c r="K708" i="4"/>
  <c r="K710" i="4"/>
  <c r="K711" i="4"/>
  <c r="K712" i="4"/>
  <c r="K713" i="4"/>
  <c r="K714" i="4"/>
  <c r="K715" i="4"/>
  <c r="K716" i="4"/>
  <c r="K717" i="4"/>
  <c r="K718" i="4"/>
  <c r="K719" i="4"/>
  <c r="K720" i="4"/>
  <c r="K726" i="4"/>
  <c r="K727" i="4"/>
  <c r="K728" i="4"/>
  <c r="K730" i="4"/>
  <c r="K731" i="4"/>
  <c r="K732" i="4"/>
  <c r="K733" i="4"/>
  <c r="K734" i="4"/>
  <c r="K735" i="4"/>
  <c r="K736" i="4"/>
  <c r="K737" i="4"/>
  <c r="K738" i="4"/>
  <c r="K739" i="4"/>
  <c r="K740" i="4"/>
  <c r="K741" i="4"/>
  <c r="K742" i="4"/>
  <c r="K743" i="4"/>
  <c r="K744" i="4"/>
  <c r="K745" i="4"/>
  <c r="K746" i="4"/>
  <c r="K747" i="4"/>
  <c r="K748" i="4"/>
  <c r="K749" i="4"/>
  <c r="K750" i="4"/>
  <c r="K751" i="4"/>
  <c r="K752" i="4"/>
  <c r="K753" i="4"/>
  <c r="K754" i="4"/>
  <c r="K755" i="4"/>
  <c r="K756" i="4"/>
  <c r="K757" i="4"/>
  <c r="K758" i="4"/>
  <c r="K759" i="4"/>
  <c r="K760" i="4"/>
  <c r="K761" i="4"/>
  <c r="K762" i="4"/>
  <c r="K763" i="4"/>
  <c r="K764" i="4"/>
  <c r="K766" i="4"/>
  <c r="K767" i="4"/>
  <c r="K770" i="4"/>
  <c r="K771" i="4"/>
  <c r="K772" i="4"/>
  <c r="K773" i="4"/>
  <c r="K774" i="4"/>
  <c r="K775" i="4"/>
  <c r="K776" i="4"/>
  <c r="K777" i="4"/>
  <c r="K778" i="4"/>
  <c r="K779" i="4"/>
  <c r="K780" i="4"/>
  <c r="K792" i="4"/>
  <c r="K793" i="4"/>
  <c r="K794" i="4"/>
  <c r="K796" i="4"/>
  <c r="K797" i="4"/>
  <c r="K800" i="4"/>
  <c r="K801" i="4"/>
  <c r="K802" i="4"/>
  <c r="K803" i="4"/>
  <c r="K804" i="4"/>
  <c r="K805" i="4"/>
  <c r="K806" i="4"/>
  <c r="K807" i="4"/>
  <c r="K808" i="4"/>
  <c r="K809" i="4"/>
  <c r="K810" i="4"/>
  <c r="K825" i="4"/>
  <c r="K841" i="4"/>
  <c r="K842" i="4"/>
  <c r="K845" i="4"/>
  <c r="K846" i="4"/>
  <c r="K847" i="4"/>
  <c r="K848" i="4"/>
  <c r="K849" i="4"/>
  <c r="K850" i="4"/>
  <c r="K852" i="4"/>
  <c r="K853" i="4"/>
  <c r="K854" i="4"/>
  <c r="K855" i="4"/>
  <c r="K856" i="4"/>
  <c r="K851" i="4"/>
  <c r="K862" i="4"/>
  <c r="K869" i="4"/>
  <c r="K873" i="4"/>
  <c r="K875" i="4"/>
  <c r="K876" i="4"/>
  <c r="K879" i="4"/>
  <c r="K880" i="4"/>
  <c r="K881" i="4"/>
  <c r="K882" i="4"/>
  <c r="K883" i="4"/>
  <c r="K884" i="4"/>
  <c r="K885" i="4"/>
  <c r="K886" i="4"/>
  <c r="K887" i="4"/>
  <c r="K888" i="4"/>
  <c r="K889" i="4"/>
  <c r="K890" i="4"/>
  <c r="K891" i="4"/>
  <c r="K892" i="4"/>
  <c r="K893" i="4"/>
  <c r="K894" i="4"/>
  <c r="K895" i="4"/>
  <c r="K896" i="4"/>
  <c r="K897" i="4"/>
  <c r="K898" i="4"/>
  <c r="K900" i="4"/>
  <c r="K901" i="4"/>
  <c r="K902" i="4"/>
  <c r="K903" i="4"/>
  <c r="K904" i="4"/>
  <c r="K905" i="4"/>
  <c r="K906" i="4"/>
  <c r="K907" i="4"/>
  <c r="K908" i="4"/>
  <c r="K909" i="4"/>
  <c r="K910" i="4"/>
  <c r="K911" i="4"/>
  <c r="K917" i="4"/>
  <c r="K918" i="4"/>
  <c r="K919" i="4"/>
  <c r="K920" i="4"/>
  <c r="K922" i="4"/>
  <c r="K934" i="4"/>
  <c r="K935" i="4"/>
  <c r="K937" i="4"/>
  <c r="K938" i="4"/>
  <c r="K939" i="4"/>
  <c r="K940" i="4"/>
  <c r="K941" i="4"/>
  <c r="K942" i="4"/>
  <c r="K943" i="4"/>
  <c r="K944" i="4"/>
  <c r="K945" i="4"/>
  <c r="K946" i="4"/>
  <c r="K947" i="4"/>
  <c r="K954" i="4"/>
  <c r="K955" i="4"/>
  <c r="K956" i="4"/>
  <c r="K957" i="4"/>
  <c r="K958" i="4"/>
  <c r="K959" i="4"/>
  <c r="K960" i="4"/>
  <c r="K971" i="4"/>
  <c r="K972" i="4"/>
  <c r="K974" i="4"/>
  <c r="K975" i="4"/>
  <c r="K976" i="4"/>
  <c r="K977" i="4"/>
  <c r="K978" i="4"/>
  <c r="K979" i="4"/>
  <c r="K980" i="4"/>
  <c r="K981" i="4"/>
  <c r="K982" i="4"/>
  <c r="K983" i="4"/>
  <c r="K984" i="4"/>
  <c r="K990" i="4"/>
  <c r="K991" i="4"/>
  <c r="K992" i="4"/>
  <c r="K993" i="4"/>
  <c r="K994" i="4"/>
  <c r="K995" i="4"/>
  <c r="K996" i="4"/>
  <c r="K997" i="4"/>
  <c r="K998" i="4"/>
  <c r="K999" i="4"/>
  <c r="K1000" i="4"/>
  <c r="K1001" i="4"/>
  <c r="K1002" i="4"/>
  <c r="K1003" i="4"/>
  <c r="K1004" i="4"/>
  <c r="K1005" i="4"/>
  <c r="K1006" i="4"/>
  <c r="K1007" i="4"/>
  <c r="K1008" i="4"/>
  <c r="K1009" i="4"/>
  <c r="K1010" i="4"/>
  <c r="K1011" i="4"/>
  <c r="K1012" i="4"/>
  <c r="K1013" i="4"/>
  <c r="K1014" i="4"/>
  <c r="K1015" i="4"/>
  <c r="K1016" i="4"/>
  <c r="K1018" i="4"/>
  <c r="K1019" i="4"/>
  <c r="K1020" i="4"/>
  <c r="K1021" i="4"/>
  <c r="K1022" i="4"/>
  <c r="K1023" i="4"/>
  <c r="K1024" i="4"/>
  <c r="K1025" i="4"/>
  <c r="K1026" i="4"/>
  <c r="K1027" i="4"/>
  <c r="K1028" i="4"/>
  <c r="K1034" i="4"/>
  <c r="K1035" i="4"/>
  <c r="K1036" i="4"/>
  <c r="K1037" i="4"/>
  <c r="K1038" i="4"/>
  <c r="K1039" i="4"/>
  <c r="K1040" i="4"/>
  <c r="K1041" i="4"/>
  <c r="K1042" i="4"/>
  <c r="K1043" i="4"/>
  <c r="K1046" i="4"/>
  <c r="K1047" i="4"/>
  <c r="K1048" i="4"/>
  <c r="K1049" i="4"/>
  <c r="K1050" i="4"/>
  <c r="K1051" i="4"/>
  <c r="K1052" i="4"/>
  <c r="K1053" i="4"/>
  <c r="K1054" i="4"/>
  <c r="K1055" i="4"/>
  <c r="K1056" i="4"/>
  <c r="K1057" i="4"/>
  <c r="K1082" i="4"/>
  <c r="K1083" i="4"/>
  <c r="K1085" i="4"/>
  <c r="K1086" i="4"/>
  <c r="K1087" i="4"/>
  <c r="K1088" i="4"/>
  <c r="K1089" i="4"/>
  <c r="K1090" i="4"/>
  <c r="K1091" i="4"/>
  <c r="K1092" i="4"/>
  <c r="K1093" i="4"/>
  <c r="K1094" i="4"/>
  <c r="K1095" i="4"/>
  <c r="K1112" i="4"/>
  <c r="K1113" i="4"/>
  <c r="K1114" i="4"/>
  <c r="K1115" i="4"/>
  <c r="K1116" i="4"/>
  <c r="K1117" i="4"/>
  <c r="K1118" i="4"/>
  <c r="K1119" i="4"/>
  <c r="K1120" i="4"/>
  <c r="K1121" i="4"/>
  <c r="K1122" i="4"/>
  <c r="K1123" i="4"/>
  <c r="K1124" i="4"/>
  <c r="K1125" i="4"/>
  <c r="K1126" i="4"/>
  <c r="K1127" i="4"/>
  <c r="K1128" i="4"/>
  <c r="K1129" i="4"/>
  <c r="K1130" i="4"/>
  <c r="K1131" i="4"/>
  <c r="K1132" i="4"/>
  <c r="K1133" i="4"/>
  <c r="K1134" i="4"/>
  <c r="K1135" i="4"/>
  <c r="K1136" i="4"/>
  <c r="K1137" i="4"/>
  <c r="K1138" i="4"/>
  <c r="K1139" i="4"/>
  <c r="K1140" i="4"/>
  <c r="K1141" i="4"/>
  <c r="K1142" i="4"/>
  <c r="K1143" i="4"/>
  <c r="K1144" i="4"/>
  <c r="K1101" i="4"/>
  <c r="K1102" i="4"/>
  <c r="K1103" i="4"/>
  <c r="K1104" i="4"/>
  <c r="K1105" i="4"/>
  <c r="K1106" i="4"/>
  <c r="K1107" i="4"/>
  <c r="K1108" i="4"/>
  <c r="K1109" i="4"/>
  <c r="K1110" i="4"/>
  <c r="K1111" i="4"/>
  <c r="K1147" i="4"/>
  <c r="K1148" i="4"/>
  <c r="K1149" i="4"/>
  <c r="K1150" i="4"/>
  <c r="K1151" i="4"/>
  <c r="K1152" i="4"/>
  <c r="K1154" i="4"/>
  <c r="K1155" i="4"/>
  <c r="K1156" i="4"/>
  <c r="K1157" i="4"/>
  <c r="K1158" i="4"/>
  <c r="K1159" i="4"/>
  <c r="K1160" i="4"/>
  <c r="K1161" i="4"/>
  <c r="K1162" i="4"/>
  <c r="K1163" i="4"/>
  <c r="K1164" i="4"/>
  <c r="K68" i="4"/>
  <c r="K70" i="4"/>
  <c r="K71" i="4"/>
  <c r="K73" i="4"/>
  <c r="K74" i="4"/>
  <c r="K76" i="4"/>
  <c r="K78" i="4"/>
  <c r="K81" i="4"/>
  <c r="K82" i="4"/>
  <c r="K84" i="4"/>
  <c r="K85" i="4"/>
  <c r="K87" i="4"/>
  <c r="K88" i="4"/>
  <c r="K66" i="4"/>
  <c r="Q911" i="4" l="1"/>
  <c r="J911" i="4"/>
  <c r="Q1139" i="4"/>
  <c r="J1139" i="4"/>
  <c r="J1012" i="4" l="1"/>
  <c r="J1013" i="4"/>
  <c r="J1014" i="4"/>
  <c r="H28" i="7"/>
  <c r="H27" i="7"/>
  <c r="Q1014" i="4"/>
  <c r="Q1013" i="4"/>
  <c r="Q1002" i="4"/>
  <c r="J1002" i="4"/>
  <c r="Q1001" i="4"/>
  <c r="J1001" i="4"/>
  <c r="H5" i="7"/>
  <c r="H7" i="7"/>
  <c r="H8" i="7"/>
  <c r="H9" i="7"/>
  <c r="H10" i="7"/>
  <c r="H11" i="7"/>
  <c r="H12" i="7"/>
  <c r="H13" i="7"/>
  <c r="H14" i="7"/>
  <c r="H15" i="7"/>
  <c r="H16" i="7"/>
  <c r="H17" i="7"/>
  <c r="H18" i="7"/>
  <c r="H6" i="7"/>
  <c r="Q958" i="4"/>
  <c r="J958" i="4"/>
  <c r="Q955" i="4"/>
  <c r="J955" i="4"/>
  <c r="J313" i="4" l="1"/>
  <c r="D290" i="4"/>
  <c r="D287" i="4"/>
  <c r="D288" i="4" s="1"/>
  <c r="J323" i="4" l="1"/>
  <c r="J288" i="4"/>
  <c r="J290" i="4"/>
  <c r="J300" i="4"/>
  <c r="J880" i="4"/>
  <c r="J889" i="4" l="1"/>
  <c r="J892" i="4"/>
  <c r="J893" i="4"/>
  <c r="J888" i="4"/>
  <c r="J887" i="4"/>
  <c r="J897" i="4"/>
  <c r="J896" i="4"/>
  <c r="J883" i="4"/>
  <c r="J891" i="4"/>
  <c r="J895" i="4"/>
  <c r="J890" i="4"/>
  <c r="J894" i="4"/>
  <c r="J881" i="4"/>
  <c r="J885" i="4"/>
  <c r="J886" i="4"/>
  <c r="J851" i="4"/>
  <c r="J884" i="4"/>
  <c r="J882" i="4"/>
  <c r="J879" i="4"/>
  <c r="J898" i="4"/>
  <c r="J771" i="4"/>
  <c r="J772" i="4"/>
  <c r="J773" i="4"/>
  <c r="J774" i="4"/>
  <c r="J775" i="4"/>
  <c r="J776" i="4"/>
  <c r="J777" i="4"/>
  <c r="J778" i="4"/>
  <c r="J779" i="4"/>
  <c r="J780" i="4"/>
  <c r="J770" i="4"/>
  <c r="H66" i="4"/>
  <c r="D205" i="4" l="1"/>
  <c r="K18" i="4"/>
  <c r="K26" i="4"/>
  <c r="J26" i="4"/>
  <c r="K38" i="4"/>
  <c r="K51" i="4"/>
  <c r="K59" i="4"/>
  <c r="K54" i="4"/>
  <c r="K55" i="4"/>
  <c r="K45" i="4"/>
  <c r="K47" i="4"/>
  <c r="K46" i="4"/>
  <c r="K34" i="4"/>
  <c r="K37" i="4"/>
  <c r="K33" i="4"/>
  <c r="K36" i="4"/>
  <c r="K35" i="4"/>
  <c r="K24" i="4"/>
  <c r="K17" i="4"/>
  <c r="K25" i="4"/>
  <c r="J54" i="4"/>
  <c r="K21" i="4"/>
  <c r="K20" i="4"/>
  <c r="K19" i="4"/>
  <c r="K29" i="4"/>
  <c r="J29" i="4"/>
  <c r="K28" i="4"/>
  <c r="K27" i="4"/>
  <c r="K41" i="4"/>
  <c r="K40" i="4"/>
  <c r="K39" i="4"/>
  <c r="K50" i="4"/>
  <c r="K49" i="4"/>
  <c r="J49" i="4"/>
  <c r="K48" i="4"/>
  <c r="K58" i="4"/>
  <c r="K57" i="4"/>
  <c r="K56" i="4"/>
  <c r="J56" i="4"/>
  <c r="K23" i="4"/>
  <c r="J23" i="4"/>
  <c r="J58" i="4" l="1"/>
  <c r="J40" i="4"/>
  <c r="J45" i="4"/>
  <c r="J34" i="4"/>
  <c r="J20" i="4"/>
  <c r="J51" i="4"/>
  <c r="J39" i="4"/>
  <c r="J48" i="4"/>
  <c r="J57" i="4"/>
  <c r="J16" i="4"/>
  <c r="J21" i="4"/>
  <c r="J38" i="4"/>
  <c r="J131" i="4"/>
  <c r="J128" i="4"/>
  <c r="J134" i="4"/>
  <c r="J27" i="4"/>
  <c r="J119" i="4"/>
  <c r="J41" i="4"/>
  <c r="J59" i="4"/>
  <c r="J140" i="4"/>
  <c r="J50" i="4"/>
  <c r="J28" i="4"/>
  <c r="J122" i="4"/>
  <c r="J137" i="4"/>
  <c r="J19" i="4"/>
  <c r="J25" i="4"/>
  <c r="J24" i="4"/>
  <c r="J18" i="4"/>
  <c r="J845" i="4" l="1"/>
  <c r="J846" i="4"/>
  <c r="J847" i="4"/>
  <c r="J848" i="4"/>
  <c r="J849" i="4"/>
  <c r="J850" i="4"/>
  <c r="J852" i="4"/>
  <c r="J853" i="4"/>
  <c r="J854" i="4"/>
  <c r="J855" i="4"/>
  <c r="J856" i="4"/>
  <c r="J800" i="4"/>
  <c r="J801" i="4"/>
  <c r="J802" i="4"/>
  <c r="J803" i="4"/>
  <c r="J804" i="4"/>
  <c r="J805" i="4"/>
  <c r="J806" i="4"/>
  <c r="J807" i="4"/>
  <c r="J808" i="4"/>
  <c r="J809" i="4"/>
  <c r="J810" i="4"/>
  <c r="J711" i="4"/>
  <c r="J712" i="4"/>
  <c r="J713" i="4"/>
  <c r="J714" i="4"/>
  <c r="J715" i="4"/>
  <c r="J716" i="4"/>
  <c r="J717" i="4"/>
  <c r="J718" i="4"/>
  <c r="J719" i="4"/>
  <c r="J720" i="4"/>
  <c r="J710" i="4"/>
  <c r="J656" i="4"/>
  <c r="J657" i="4"/>
  <c r="J658" i="4"/>
  <c r="J659" i="4"/>
  <c r="J660" i="4"/>
  <c r="J661" i="4"/>
  <c r="J662" i="4"/>
  <c r="J663" i="4"/>
  <c r="J664" i="4"/>
  <c r="J665" i="4"/>
  <c r="J666" i="4"/>
  <c r="J667" i="4"/>
  <c r="J668" i="4"/>
  <c r="J669" i="4"/>
  <c r="J670" i="4"/>
  <c r="J655" i="4"/>
  <c r="J557" i="4"/>
  <c r="J558" i="4"/>
  <c r="J559" i="4"/>
  <c r="J560" i="4"/>
  <c r="J561" i="4"/>
  <c r="J562" i="4"/>
  <c r="J563" i="4"/>
  <c r="J564" i="4"/>
  <c r="J565" i="4"/>
  <c r="J566" i="4"/>
  <c r="J556" i="4"/>
  <c r="J469" i="4"/>
  <c r="J470" i="4"/>
  <c r="J471" i="4"/>
  <c r="J472" i="4"/>
  <c r="J473" i="4"/>
  <c r="J474" i="4"/>
  <c r="J475" i="4"/>
  <c r="J476" i="4"/>
  <c r="J477" i="4"/>
  <c r="J478" i="4"/>
  <c r="J468" i="4"/>
  <c r="J443" i="4"/>
  <c r="J444" i="4"/>
  <c r="J445" i="4"/>
  <c r="J446" i="4"/>
  <c r="J447" i="4"/>
  <c r="J448" i="4"/>
  <c r="J449" i="4"/>
  <c r="J450" i="4"/>
  <c r="J451" i="4"/>
  <c r="J452" i="4"/>
  <c r="J442" i="4"/>
  <c r="J413" i="4"/>
  <c r="J414" i="4"/>
  <c r="J415" i="4"/>
  <c r="J416" i="4"/>
  <c r="J417" i="4"/>
  <c r="J418" i="4"/>
  <c r="J419" i="4"/>
  <c r="J420" i="4"/>
  <c r="J421" i="4"/>
  <c r="J422" i="4"/>
  <c r="J412" i="4"/>
  <c r="J341" i="4"/>
  <c r="J342" i="4"/>
  <c r="J343" i="4"/>
  <c r="J344" i="4"/>
  <c r="J345" i="4"/>
  <c r="J346" i="4"/>
  <c r="J347" i="4"/>
  <c r="J348" i="4"/>
  <c r="J349" i="4"/>
  <c r="J350" i="4"/>
  <c r="J340" i="4"/>
  <c r="J55" i="4" l="1"/>
  <c r="J46" i="4"/>
  <c r="J17" i="4"/>
  <c r="J35" i="4"/>
  <c r="J37" i="4"/>
  <c r="J47" i="4"/>
  <c r="J36" i="4"/>
  <c r="J910" i="4"/>
  <c r="J909" i="4"/>
  <c r="J908" i="4"/>
  <c r="J907" i="4"/>
  <c r="J906" i="4"/>
  <c r="J905" i="4"/>
  <c r="J904" i="4"/>
  <c r="J903" i="4"/>
  <c r="J902" i="4"/>
  <c r="J901" i="4"/>
  <c r="J900" i="4"/>
  <c r="J759" i="4"/>
  <c r="J760" i="4"/>
  <c r="J761" i="4"/>
  <c r="J762" i="4"/>
  <c r="J763" i="4"/>
  <c r="J764" i="4"/>
  <c r="J746" i="4"/>
  <c r="J747" i="4"/>
  <c r="J748" i="4"/>
  <c r="J749" i="4"/>
  <c r="J750" i="4"/>
  <c r="J731" i="4"/>
  <c r="J732" i="4"/>
  <c r="J733" i="4"/>
  <c r="J734" i="4"/>
  <c r="J735" i="4"/>
  <c r="J736" i="4"/>
  <c r="J726" i="4"/>
  <c r="J44" i="4"/>
  <c r="J33" i="4"/>
  <c r="J31" i="4"/>
  <c r="J15" i="4"/>
  <c r="J43" i="4"/>
  <c r="J53" i="4"/>
  <c r="J32" i="4"/>
  <c r="J873" i="4" l="1"/>
  <c r="J865" i="4"/>
  <c r="J869" i="4"/>
  <c r="J85" i="4"/>
  <c r="J88" i="4"/>
  <c r="J1048" i="4" l="1"/>
  <c r="J1049" i="4"/>
  <c r="J1050" i="4"/>
  <c r="J1051" i="4"/>
  <c r="J1052" i="4"/>
  <c r="J1053" i="4"/>
  <c r="J1054" i="4"/>
  <c r="J1055" i="4"/>
  <c r="J1056" i="4"/>
  <c r="J798" i="4" l="1"/>
  <c r="D139" i="4" l="1"/>
  <c r="D133" i="4"/>
  <c r="D130" i="4"/>
  <c r="D124" i="4"/>
  <c r="D121" i="4"/>
  <c r="D118" i="4"/>
  <c r="J125" i="4" l="1"/>
  <c r="J653" i="4"/>
  <c r="J87" i="4"/>
  <c r="J84" i="4"/>
  <c r="J81" i="4"/>
  <c r="J938" i="4"/>
  <c r="J939" i="4"/>
  <c r="J940" i="4"/>
  <c r="J941" i="4"/>
  <c r="J942" i="4"/>
  <c r="J943" i="4"/>
  <c r="J944" i="4"/>
  <c r="J945" i="4"/>
  <c r="J946" i="4"/>
  <c r="J947" i="4"/>
  <c r="J937" i="4"/>
  <c r="J1019" i="4"/>
  <c r="J1020" i="4"/>
  <c r="J1021" i="4"/>
  <c r="J1022" i="4"/>
  <c r="J1023" i="4"/>
  <c r="J1024" i="4"/>
  <c r="J1025" i="4"/>
  <c r="J1026" i="4"/>
  <c r="J1027" i="4"/>
  <c r="J1028" i="4"/>
  <c r="J1018" i="4"/>
  <c r="J975" i="4"/>
  <c r="J976" i="4"/>
  <c r="J977" i="4"/>
  <c r="J978" i="4"/>
  <c r="J979" i="4"/>
  <c r="J980" i="4"/>
  <c r="J981" i="4"/>
  <c r="J982" i="4"/>
  <c r="J983" i="4"/>
  <c r="J984" i="4"/>
  <c r="J974" i="4"/>
  <c r="J1086" i="4"/>
  <c r="J1087" i="4"/>
  <c r="J1088" i="4"/>
  <c r="J1089" i="4"/>
  <c r="J1090" i="4"/>
  <c r="J1091" i="4"/>
  <c r="J1092" i="4"/>
  <c r="J1093" i="4"/>
  <c r="J1094" i="4"/>
  <c r="J1095" i="4"/>
  <c r="J1085" i="4"/>
  <c r="J1155" i="4"/>
  <c r="J1156" i="4"/>
  <c r="J1157" i="4"/>
  <c r="J1158" i="4"/>
  <c r="J1159" i="4"/>
  <c r="J1160" i="4"/>
  <c r="J1161" i="4"/>
  <c r="J1162" i="4"/>
  <c r="J1163" i="4"/>
  <c r="J1164" i="4"/>
  <c r="J1154" i="4"/>
  <c r="J1147" i="4"/>
  <c r="J1148" i="4"/>
  <c r="J1149" i="4"/>
  <c r="J1150" i="4"/>
  <c r="J1151" i="4"/>
  <c r="J1152" i="4"/>
  <c r="J548" i="4" l="1"/>
  <c r="D815" i="4"/>
  <c r="D725" i="4"/>
  <c r="J369" i="4"/>
  <c r="J368" i="4"/>
  <c r="J367" i="4"/>
  <c r="J364" i="4"/>
  <c r="J488" i="4"/>
  <c r="J500" i="4"/>
  <c r="J512" i="4"/>
  <c r="J524" i="4"/>
  <c r="J536" i="4"/>
  <c r="J629" i="4"/>
  <c r="J628" i="4"/>
  <c r="J627" i="4"/>
  <c r="J626" i="4"/>
  <c r="J644" i="4"/>
  <c r="J643" i="4"/>
  <c r="J642" i="4"/>
  <c r="J641" i="4"/>
  <c r="J639" i="4"/>
  <c r="J638" i="4"/>
  <c r="J637" i="4"/>
  <c r="J636" i="4"/>
  <c r="J634" i="4"/>
  <c r="J633" i="4"/>
  <c r="J632" i="4"/>
  <c r="J361" i="4"/>
  <c r="J115" i="4"/>
  <c r="J112" i="4"/>
  <c r="J102" i="4"/>
  <c r="J101" i="4"/>
  <c r="J74" i="4"/>
  <c r="J71" i="4"/>
  <c r="J68" i="4"/>
  <c r="J70" i="4"/>
  <c r="J73" i="4"/>
  <c r="J76" i="4"/>
  <c r="J78" i="4"/>
  <c r="J91" i="4"/>
  <c r="J104" i="4"/>
  <c r="J111" i="4"/>
  <c r="J114" i="4"/>
  <c r="J143" i="4"/>
  <c r="J150" i="4"/>
  <c r="J261" i="4"/>
  <c r="J262" i="4"/>
  <c r="J292" i="4"/>
  <c r="J293" i="4"/>
  <c r="J294" i="4"/>
  <c r="J295" i="4"/>
  <c r="J296" i="4"/>
  <c r="J297" i="4"/>
  <c r="J299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4" i="4"/>
  <c r="J315" i="4"/>
  <c r="J316" i="4"/>
  <c r="J317" i="4"/>
  <c r="J318" i="4"/>
  <c r="J319" i="4"/>
  <c r="J321" i="4"/>
  <c r="J322" i="4"/>
  <c r="J324" i="4"/>
  <c r="J325" i="4"/>
  <c r="J326" i="4"/>
  <c r="J327" i="4"/>
  <c r="J328" i="4"/>
  <c r="J329" i="4"/>
  <c r="J330" i="4"/>
  <c r="J331" i="4"/>
  <c r="K32" i="4"/>
  <c r="K44" i="4"/>
  <c r="K31" i="4"/>
  <c r="K43" i="4"/>
  <c r="K53" i="4"/>
  <c r="J338" i="4"/>
  <c r="J358" i="4"/>
  <c r="J360" i="4"/>
  <c r="J363" i="4"/>
  <c r="J366" i="4"/>
  <c r="J371" i="4"/>
  <c r="J373" i="4"/>
  <c r="J378" i="4"/>
  <c r="J380" i="4"/>
  <c r="J382" i="4"/>
  <c r="J384" i="4"/>
  <c r="J386" i="4"/>
  <c r="J391" i="4"/>
  <c r="J393" i="4"/>
  <c r="J395" i="4"/>
  <c r="J436" i="4"/>
  <c r="J460" i="4"/>
  <c r="J464" i="4"/>
  <c r="J466" i="4"/>
  <c r="J487" i="4"/>
  <c r="J490" i="4"/>
  <c r="J492" i="4"/>
  <c r="J494" i="4"/>
  <c r="J499" i="4"/>
  <c r="J502" i="4"/>
  <c r="J504" i="4"/>
  <c r="J506" i="4"/>
  <c r="J511" i="4"/>
  <c r="J514" i="4"/>
  <c r="J516" i="4"/>
  <c r="J518" i="4"/>
  <c r="J523" i="4"/>
  <c r="J526" i="4"/>
  <c r="J528" i="4"/>
  <c r="J530" i="4"/>
  <c r="J535" i="4"/>
  <c r="J538" i="4"/>
  <c r="J540" i="4"/>
  <c r="J542" i="4"/>
  <c r="J547" i="4"/>
  <c r="J550" i="4"/>
  <c r="J552" i="4"/>
  <c r="J554" i="4"/>
  <c r="J577" i="4"/>
  <c r="J579" i="4"/>
  <c r="J588" i="4"/>
  <c r="J595" i="4"/>
  <c r="J606" i="4"/>
  <c r="J617" i="4"/>
  <c r="J631" i="4"/>
  <c r="J646" i="4"/>
  <c r="J651" i="4"/>
  <c r="J679" i="4"/>
  <c r="J681" i="4"/>
  <c r="J683" i="4"/>
  <c r="J690" i="4"/>
  <c r="J692" i="4"/>
  <c r="J694" i="4"/>
  <c r="J697" i="4"/>
  <c r="J699" i="4"/>
  <c r="J701" i="4"/>
  <c r="J706" i="4"/>
  <c r="J708" i="4"/>
  <c r="D66" i="4"/>
  <c r="J66" i="4" s="1"/>
  <c r="D82" i="4"/>
  <c r="J82" i="4" s="1"/>
  <c r="D90" i="4"/>
  <c r="D93" i="4"/>
  <c r="D95" i="4"/>
  <c r="D98" i="4"/>
  <c r="D100" i="4"/>
  <c r="D106" i="4"/>
  <c r="D108" i="4"/>
  <c r="D142" i="4"/>
  <c r="D169" i="4"/>
  <c r="D172" i="4"/>
  <c r="D182" i="4"/>
  <c r="D183" i="4" s="1"/>
  <c r="D187" i="4"/>
  <c r="D191" i="4"/>
  <c r="D194" i="4"/>
  <c r="D219" i="4"/>
  <c r="D226" i="4"/>
  <c r="D248" i="4"/>
  <c r="D253" i="4"/>
  <c r="D254" i="4" s="1"/>
  <c r="J254" i="4" s="1"/>
  <c r="D259" i="4"/>
  <c r="D264" i="4"/>
  <c r="D356" i="4"/>
  <c r="D376" i="4"/>
  <c r="D389" i="4"/>
  <c r="D397" i="4"/>
  <c r="D399" i="4"/>
  <c r="D401" i="4"/>
  <c r="D403" i="4"/>
  <c r="D406" i="4"/>
  <c r="D408" i="4"/>
  <c r="D410" i="4"/>
  <c r="D428" i="4"/>
  <c r="D430" i="4"/>
  <c r="D432" i="4"/>
  <c r="D434" i="4"/>
  <c r="D438" i="4"/>
  <c r="D440" i="4"/>
  <c r="D458" i="4"/>
  <c r="D462" i="4"/>
  <c r="D485" i="4"/>
  <c r="D496" i="4"/>
  <c r="D497" i="4" s="1"/>
  <c r="D509" i="4"/>
  <c r="D521" i="4"/>
  <c r="D533" i="4"/>
  <c r="D545" i="4"/>
  <c r="D572" i="4"/>
  <c r="D573" i="4" s="1"/>
  <c r="D575" i="4"/>
  <c r="D581" i="4"/>
  <c r="D583" i="4"/>
  <c r="D584" i="4" s="1"/>
  <c r="D586" i="4"/>
  <c r="D590" i="4"/>
  <c r="D592" i="4"/>
  <c r="D593" i="4" s="1"/>
  <c r="D597" i="4"/>
  <c r="D599" i="4"/>
  <c r="D601" i="4"/>
  <c r="D603" i="4"/>
  <c r="D604" i="4" s="1"/>
  <c r="D608" i="4"/>
  <c r="D610" i="4"/>
  <c r="D612" i="4"/>
  <c r="D615" i="4"/>
  <c r="D619" i="4"/>
  <c r="D621" i="4"/>
  <c r="D624" i="4"/>
  <c r="D649" i="4"/>
  <c r="D676" i="4"/>
  <c r="D677" i="4" s="1"/>
  <c r="D685" i="4"/>
  <c r="D687" i="4"/>
  <c r="D688" i="4" s="1"/>
  <c r="D696" i="4"/>
  <c r="D704" i="4"/>
  <c r="J727" i="4"/>
  <c r="J728" i="4"/>
  <c r="J729" i="4"/>
  <c r="J730" i="4"/>
  <c r="J737" i="4"/>
  <c r="J738" i="4"/>
  <c r="J739" i="4"/>
  <c r="J740" i="4"/>
  <c r="J741" i="4"/>
  <c r="J742" i="4"/>
  <c r="J743" i="4"/>
  <c r="J744" i="4"/>
  <c r="J745" i="4"/>
  <c r="J751" i="4"/>
  <c r="J752" i="4"/>
  <c r="J753" i="4"/>
  <c r="J754" i="4"/>
  <c r="J755" i="4"/>
  <c r="J756" i="4"/>
  <c r="J757" i="4"/>
  <c r="J758" i="4"/>
  <c r="J765" i="4"/>
  <c r="J766" i="4"/>
  <c r="J767" i="4"/>
  <c r="J768" i="4"/>
  <c r="J786" i="4"/>
  <c r="J787" i="4"/>
  <c r="J788" i="4"/>
  <c r="J789" i="4"/>
  <c r="J790" i="4"/>
  <c r="J791" i="4"/>
  <c r="J792" i="4"/>
  <c r="J793" i="4"/>
  <c r="J794" i="4"/>
  <c r="J795" i="4"/>
  <c r="J796" i="4"/>
  <c r="J797" i="4"/>
  <c r="J816" i="4"/>
  <c r="J824" i="4"/>
  <c r="J825" i="4"/>
  <c r="J826" i="4"/>
  <c r="J827" i="4"/>
  <c r="J831" i="4"/>
  <c r="J832" i="4"/>
  <c r="J833" i="4"/>
  <c r="J834" i="4"/>
  <c r="J835" i="4"/>
  <c r="J839" i="4"/>
  <c r="J840" i="4"/>
  <c r="J841" i="4"/>
  <c r="J842" i="4"/>
  <c r="J843" i="4"/>
  <c r="J862" i="4"/>
  <c r="J864" i="4"/>
  <c r="J866" i="4"/>
  <c r="J867" i="4"/>
  <c r="J868" i="4"/>
  <c r="J870" i="4"/>
  <c r="J871" i="4"/>
  <c r="J872" i="4"/>
  <c r="J874" i="4"/>
  <c r="J875" i="4"/>
  <c r="J876" i="4"/>
  <c r="J877" i="4"/>
  <c r="J917" i="4"/>
  <c r="J918" i="4"/>
  <c r="J919" i="4"/>
  <c r="J920" i="4"/>
  <c r="J922" i="4"/>
  <c r="J934" i="4"/>
  <c r="J935" i="4"/>
  <c r="J990" i="4"/>
  <c r="J991" i="4"/>
  <c r="J992" i="4"/>
  <c r="J993" i="4"/>
  <c r="J994" i="4"/>
  <c r="J995" i="4"/>
  <c r="J996" i="4"/>
  <c r="J997" i="4"/>
  <c r="J998" i="4"/>
  <c r="J999" i="4"/>
  <c r="J1000" i="4"/>
  <c r="J1003" i="4"/>
  <c r="J1004" i="4"/>
  <c r="J1005" i="4"/>
  <c r="J1006" i="4"/>
  <c r="J1007" i="4"/>
  <c r="J1008" i="4"/>
  <c r="J1009" i="4"/>
  <c r="J1010" i="4"/>
  <c r="J1011" i="4"/>
  <c r="J1015" i="4"/>
  <c r="J1016" i="4"/>
  <c r="J953" i="4"/>
  <c r="J954" i="4"/>
  <c r="J956" i="4"/>
  <c r="J957" i="4"/>
  <c r="J959" i="4"/>
  <c r="J960" i="4"/>
  <c r="J971" i="4"/>
  <c r="J972" i="4"/>
  <c r="J1034" i="4"/>
  <c r="J1035" i="4"/>
  <c r="J1036" i="4"/>
  <c r="J1037" i="4"/>
  <c r="J1038" i="4"/>
  <c r="J1039" i="4"/>
  <c r="J1040" i="4"/>
  <c r="J1041" i="4"/>
  <c r="J1042" i="4"/>
  <c r="J1043" i="4"/>
  <c r="J1046" i="4"/>
  <c r="J1047" i="4"/>
  <c r="J1057" i="4"/>
  <c r="J1082" i="4"/>
  <c r="J1083" i="4"/>
  <c r="J1129" i="4"/>
  <c r="J1130" i="4"/>
  <c r="J1131" i="4"/>
  <c r="J1132" i="4"/>
  <c r="J1133" i="4"/>
  <c r="J1134" i="4"/>
  <c r="J1135" i="4"/>
  <c r="J1136" i="4"/>
  <c r="J1137" i="4"/>
  <c r="J1138" i="4"/>
  <c r="J1140" i="4"/>
  <c r="J1141" i="4"/>
  <c r="J1142" i="4"/>
  <c r="J1143" i="4"/>
  <c r="J1144" i="4"/>
  <c r="J1145" i="4"/>
  <c r="J1101" i="4"/>
  <c r="J1102" i="4"/>
  <c r="J1103" i="4"/>
  <c r="J1104" i="4"/>
  <c r="J1105" i="4"/>
  <c r="J1106" i="4"/>
  <c r="J1107" i="4"/>
  <c r="J1108" i="4"/>
  <c r="J1109" i="4"/>
  <c r="J1110" i="4"/>
  <c r="J1111" i="4"/>
  <c r="J197" i="4" l="1"/>
  <c r="J214" i="4"/>
  <c r="J177" i="4"/>
  <c r="J244" i="4"/>
  <c r="J235" i="4"/>
  <c r="J216" i="4"/>
  <c r="J688" i="4"/>
  <c r="J599" i="4"/>
  <c r="J581" i="4"/>
  <c r="J509" i="4"/>
  <c r="J440" i="4"/>
  <c r="J408" i="4"/>
  <c r="J246" i="4"/>
  <c r="J237" i="4"/>
  <c r="J228" i="4"/>
  <c r="J200" i="4"/>
  <c r="J649" i="4"/>
  <c r="J612" i="4"/>
  <c r="J485" i="4"/>
  <c r="J403" i="4"/>
  <c r="J677" i="4"/>
  <c r="J615" i="4"/>
  <c r="J597" i="4"/>
  <c r="J545" i="4"/>
  <c r="J438" i="4"/>
  <c r="J406" i="4"/>
  <c r="J389" i="4"/>
  <c r="J610" i="4"/>
  <c r="J593" i="4"/>
  <c r="J575" i="4"/>
  <c r="J521" i="4"/>
  <c r="J434" i="4"/>
  <c r="J401" i="4"/>
  <c r="J704" i="4"/>
  <c r="J685" i="4"/>
  <c r="J608" i="4"/>
  <c r="J590" i="4"/>
  <c r="J573" i="4"/>
  <c r="J432" i="4"/>
  <c r="J399" i="4"/>
  <c r="J624" i="4"/>
  <c r="J497" i="4"/>
  <c r="J462" i="4"/>
  <c r="J430" i="4"/>
  <c r="J397" i="4"/>
  <c r="J621" i="4"/>
  <c r="J604" i="4"/>
  <c r="J586" i="4"/>
  <c r="J533" i="4"/>
  <c r="J428" i="4"/>
  <c r="J356" i="4"/>
  <c r="J619" i="4"/>
  <c r="J601" i="4"/>
  <c r="J584" i="4"/>
  <c r="J458" i="4"/>
  <c r="J410" i="4"/>
  <c r="J376" i="4"/>
  <c r="J189" i="4"/>
  <c r="J179" i="4"/>
  <c r="J106" i="4"/>
  <c r="J201" i="4"/>
  <c r="J147" i="4"/>
  <c r="J240" i="4"/>
  <c r="J230" i="4"/>
  <c r="J221" i="4"/>
  <c r="J185" i="4"/>
  <c r="J149" i="4"/>
  <c r="J100" i="4"/>
  <c r="J98" i="4"/>
  <c r="J95" i="4"/>
  <c r="J253" i="4"/>
  <c r="J226" i="4"/>
  <c r="J93" i="4"/>
  <c r="J251" i="4"/>
  <c r="J108" i="4"/>
  <c r="J264" i="4"/>
  <c r="J207" i="4"/>
  <c r="J169" i="4"/>
  <c r="J161" i="4"/>
  <c r="J152" i="4"/>
  <c r="J242" i="4"/>
  <c r="J233" i="4"/>
  <c r="J223" i="4"/>
  <c r="J196" i="4"/>
  <c r="J187" i="4"/>
  <c r="J250" i="4"/>
  <c r="J213" i="4"/>
  <c r="J205" i="4"/>
  <c r="J176" i="4"/>
  <c r="J167" i="4"/>
  <c r="J159" i="4"/>
  <c r="J248" i="4"/>
  <c r="J194" i="4"/>
  <c r="J259" i="4"/>
  <c r="J211" i="4"/>
  <c r="J174" i="4"/>
  <c r="J165" i="4"/>
  <c r="J157" i="4"/>
  <c r="J219" i="4"/>
  <c r="J191" i="4"/>
  <c r="J183" i="4"/>
  <c r="J256" i="4"/>
  <c r="J209" i="4"/>
  <c r="J198" i="4"/>
  <c r="J172" i="4"/>
  <c r="J163" i="4"/>
  <c r="J154" i="4"/>
  <c r="F256" i="5" l="1"/>
  <c r="E256" i="5"/>
  <c r="F255" i="5"/>
  <c r="E255" i="5"/>
  <c r="F254" i="5"/>
  <c r="E254" i="5"/>
  <c r="F253" i="5"/>
  <c r="E253" i="5"/>
  <c r="F252" i="5"/>
  <c r="E252" i="5"/>
  <c r="F251" i="5"/>
  <c r="E251" i="5"/>
  <c r="F250" i="5"/>
  <c r="E250" i="5"/>
  <c r="F249" i="5"/>
  <c r="E249" i="5"/>
  <c r="F248" i="5"/>
  <c r="E248" i="5"/>
  <c r="F247" i="5"/>
  <c r="E247" i="5"/>
  <c r="F246" i="5"/>
  <c r="E246" i="5"/>
  <c r="F245" i="5"/>
  <c r="E245" i="5"/>
  <c r="F244" i="5"/>
  <c r="E244" i="5"/>
  <c r="F243" i="5"/>
  <c r="E243" i="5"/>
  <c r="F242" i="5"/>
  <c r="E242" i="5"/>
  <c r="F241" i="5"/>
  <c r="E241" i="5"/>
  <c r="F240" i="5"/>
  <c r="E240" i="5"/>
  <c r="F239" i="5"/>
  <c r="E239" i="5"/>
  <c r="F238" i="5"/>
  <c r="E238" i="5"/>
  <c r="F237" i="5"/>
  <c r="E237" i="5"/>
  <c r="F236" i="5"/>
  <c r="E236" i="5"/>
  <c r="F235" i="5"/>
  <c r="E235" i="5"/>
  <c r="F234" i="5"/>
  <c r="E234" i="5"/>
  <c r="F233" i="5"/>
  <c r="E233" i="5"/>
  <c r="F232" i="5"/>
  <c r="E232" i="5"/>
  <c r="F231" i="5"/>
  <c r="E231" i="5"/>
  <c r="F230" i="5"/>
  <c r="E230" i="5"/>
  <c r="F229" i="5"/>
  <c r="E229" i="5"/>
  <c r="F228" i="5"/>
  <c r="E228" i="5"/>
  <c r="F227" i="5"/>
  <c r="E227" i="5"/>
  <c r="F226" i="5"/>
  <c r="E226" i="5"/>
  <c r="F225" i="5"/>
  <c r="E225" i="5"/>
  <c r="F224" i="5"/>
  <c r="E224" i="5"/>
  <c r="F223" i="5"/>
  <c r="E223" i="5"/>
  <c r="F222" i="5"/>
  <c r="E222" i="5"/>
  <c r="F221" i="5"/>
  <c r="E221" i="5"/>
  <c r="F220" i="5"/>
  <c r="E220" i="5"/>
  <c r="F219" i="5"/>
  <c r="E219" i="5"/>
  <c r="F218" i="5"/>
  <c r="E218" i="5"/>
  <c r="F217" i="5"/>
  <c r="E217" i="5"/>
  <c r="F216" i="5"/>
  <c r="E216" i="5"/>
  <c r="F215" i="5"/>
  <c r="E215" i="5"/>
  <c r="F214" i="5"/>
  <c r="E214" i="5"/>
  <c r="F213" i="5"/>
  <c r="E213" i="5"/>
  <c r="F212" i="5"/>
  <c r="E212" i="5"/>
  <c r="F211" i="5"/>
  <c r="E211" i="5"/>
  <c r="F210" i="5"/>
  <c r="E210" i="5"/>
  <c r="F209" i="5"/>
  <c r="E209" i="5"/>
  <c r="F208" i="5"/>
  <c r="E208" i="5"/>
  <c r="F207" i="5"/>
  <c r="E207" i="5"/>
  <c r="F206" i="5"/>
  <c r="E206" i="5"/>
  <c r="F205" i="5"/>
  <c r="E205" i="5"/>
  <c r="F204" i="5"/>
  <c r="E204" i="5"/>
  <c r="F203" i="5"/>
  <c r="E203" i="5"/>
  <c r="F202" i="5"/>
  <c r="E202" i="5"/>
  <c r="F201" i="5"/>
  <c r="E201" i="5"/>
  <c r="F200" i="5"/>
  <c r="E200" i="5"/>
  <c r="F199" i="5"/>
  <c r="E199" i="5"/>
  <c r="F198" i="5"/>
  <c r="E198" i="5"/>
  <c r="F197" i="5"/>
  <c r="E197" i="5"/>
  <c r="F196" i="5"/>
  <c r="E196" i="5"/>
  <c r="F195" i="5"/>
  <c r="E195" i="5"/>
  <c r="F194" i="5"/>
  <c r="E194" i="5"/>
  <c r="F193" i="5"/>
  <c r="E193" i="5"/>
  <c r="F192" i="5"/>
  <c r="E192" i="5"/>
  <c r="F191" i="5"/>
  <c r="E191" i="5"/>
  <c r="F190" i="5"/>
  <c r="E190" i="5"/>
  <c r="F189" i="5"/>
  <c r="E189" i="5"/>
  <c r="F188" i="5"/>
  <c r="E188" i="5"/>
  <c r="F187" i="5"/>
  <c r="E187" i="5"/>
  <c r="F186" i="5"/>
  <c r="E186" i="5"/>
  <c r="F185" i="5"/>
  <c r="E185" i="5"/>
  <c r="F184" i="5"/>
  <c r="E184" i="5"/>
  <c r="F183" i="5"/>
  <c r="E183" i="5"/>
  <c r="F182" i="5"/>
  <c r="E182" i="5"/>
  <c r="F181" i="5"/>
  <c r="E181" i="5"/>
  <c r="F180" i="5"/>
  <c r="E180" i="5"/>
  <c r="F179" i="5"/>
  <c r="E179" i="5"/>
  <c r="F178" i="5"/>
  <c r="E178" i="5"/>
  <c r="F177" i="5"/>
  <c r="E177" i="5"/>
  <c r="F176" i="5"/>
  <c r="E176" i="5"/>
  <c r="F175" i="5"/>
  <c r="E175" i="5"/>
  <c r="F174" i="5"/>
  <c r="E174" i="5"/>
  <c r="F173" i="5"/>
  <c r="E173" i="5"/>
  <c r="F172" i="5"/>
  <c r="E172" i="5"/>
  <c r="F171" i="5"/>
  <c r="E171" i="5"/>
  <c r="F170" i="5"/>
  <c r="E170" i="5"/>
  <c r="F169" i="5"/>
  <c r="E169" i="5"/>
  <c r="F168" i="5"/>
  <c r="E168" i="5"/>
  <c r="F167" i="5"/>
  <c r="E167" i="5"/>
  <c r="F166" i="5"/>
  <c r="E166" i="5"/>
  <c r="F165" i="5"/>
  <c r="E165" i="5"/>
  <c r="F164" i="5"/>
  <c r="E164" i="5"/>
  <c r="F163" i="5"/>
  <c r="E163" i="5"/>
  <c r="F162" i="5"/>
  <c r="E162" i="5"/>
  <c r="F161" i="5"/>
  <c r="E161" i="5"/>
  <c r="F160" i="5"/>
  <c r="E160" i="5"/>
  <c r="F159" i="5"/>
  <c r="E159" i="5"/>
  <c r="F158" i="5"/>
  <c r="E158" i="5"/>
  <c r="F157" i="5"/>
  <c r="E157" i="5"/>
  <c r="F156" i="5"/>
  <c r="E156" i="5"/>
  <c r="F155" i="5"/>
  <c r="E155" i="5"/>
  <c r="F154" i="5"/>
  <c r="E154" i="5"/>
  <c r="F153" i="5"/>
  <c r="E153" i="5"/>
  <c r="F152" i="5"/>
  <c r="E152" i="5"/>
  <c r="F151" i="5"/>
  <c r="E151" i="5"/>
  <c r="F150" i="5"/>
  <c r="E150" i="5"/>
  <c r="F149" i="5"/>
  <c r="E149" i="5"/>
  <c r="F148" i="5"/>
  <c r="E148" i="5"/>
  <c r="F147" i="5"/>
  <c r="E147" i="5"/>
  <c r="F146" i="5"/>
  <c r="E146" i="5"/>
  <c r="F145" i="5"/>
  <c r="E145" i="5"/>
  <c r="F144" i="5"/>
  <c r="E144" i="5"/>
  <c r="F143" i="5"/>
  <c r="E143" i="5"/>
  <c r="F142" i="5"/>
  <c r="E142" i="5"/>
  <c r="F141" i="5"/>
  <c r="E141" i="5"/>
  <c r="F140" i="5"/>
  <c r="E140" i="5"/>
  <c r="F139" i="5"/>
  <c r="E139" i="5"/>
  <c r="F138" i="5"/>
  <c r="E138" i="5"/>
  <c r="F137" i="5"/>
  <c r="E137" i="5"/>
  <c r="F136" i="5"/>
  <c r="E136" i="5"/>
  <c r="F135" i="5"/>
  <c r="E135" i="5"/>
  <c r="F134" i="5"/>
  <c r="E134" i="5"/>
  <c r="F133" i="5"/>
  <c r="E133" i="5"/>
  <c r="F132" i="5"/>
  <c r="E132" i="5"/>
  <c r="F131" i="5"/>
  <c r="E131" i="5"/>
  <c r="F130" i="5"/>
  <c r="E130" i="5"/>
  <c r="F129" i="5"/>
  <c r="E129" i="5"/>
  <c r="F128" i="5"/>
  <c r="E128" i="5"/>
  <c r="F127" i="5"/>
  <c r="E127" i="5"/>
  <c r="F126" i="5"/>
  <c r="E126" i="5"/>
  <c r="F125" i="5"/>
  <c r="E125" i="5"/>
  <c r="F124" i="5"/>
  <c r="E124" i="5"/>
  <c r="F123" i="5"/>
  <c r="E123" i="5"/>
  <c r="F122" i="5"/>
  <c r="E122" i="5"/>
  <c r="F121" i="5"/>
  <c r="E121" i="5"/>
  <c r="F120" i="5"/>
  <c r="E120" i="5"/>
  <c r="F119" i="5"/>
  <c r="E119" i="5"/>
  <c r="F118" i="5"/>
  <c r="E118" i="5"/>
  <c r="F117" i="5"/>
  <c r="E117" i="5"/>
  <c r="F116" i="5"/>
  <c r="E116" i="5"/>
  <c r="F115" i="5"/>
  <c r="E115" i="5"/>
  <c r="F114" i="5"/>
  <c r="E114" i="5"/>
  <c r="F113" i="5"/>
  <c r="E113" i="5"/>
  <c r="F112" i="5"/>
  <c r="E112" i="5"/>
  <c r="F111" i="5"/>
  <c r="E111" i="5"/>
  <c r="F110" i="5"/>
  <c r="E110" i="5"/>
  <c r="F109" i="5"/>
  <c r="E109" i="5"/>
  <c r="F108" i="5"/>
  <c r="E108" i="5"/>
  <c r="F107" i="5"/>
  <c r="E107" i="5"/>
  <c r="F106" i="5"/>
  <c r="E106" i="5"/>
  <c r="F105" i="5"/>
  <c r="E105" i="5"/>
  <c r="F104" i="5"/>
  <c r="E104" i="5"/>
  <c r="F103" i="5"/>
  <c r="E103" i="5"/>
  <c r="F102" i="5"/>
  <c r="E102" i="5"/>
  <c r="F101" i="5"/>
  <c r="E101" i="5"/>
  <c r="F100" i="5"/>
  <c r="E100" i="5"/>
  <c r="F99" i="5"/>
  <c r="E99" i="5"/>
  <c r="F98" i="5"/>
  <c r="E98" i="5"/>
  <c r="F97" i="5"/>
  <c r="E97" i="5"/>
  <c r="F96" i="5"/>
  <c r="E96" i="5"/>
  <c r="F95" i="5"/>
  <c r="E95" i="5"/>
  <c r="F94" i="5"/>
  <c r="E94" i="5"/>
  <c r="F93" i="5"/>
  <c r="E93" i="5"/>
  <c r="F92" i="5"/>
  <c r="E92" i="5"/>
  <c r="F91" i="5"/>
  <c r="E91" i="5"/>
  <c r="F90" i="5"/>
  <c r="E90" i="5"/>
  <c r="F89" i="5"/>
  <c r="E89" i="5"/>
  <c r="F88" i="5"/>
  <c r="E88" i="5"/>
  <c r="F87" i="5"/>
  <c r="E87" i="5"/>
  <c r="F86" i="5"/>
  <c r="E86" i="5"/>
  <c r="F85" i="5"/>
  <c r="E85" i="5"/>
  <c r="F84" i="5"/>
  <c r="E84" i="5"/>
  <c r="F83" i="5"/>
  <c r="E83" i="5"/>
  <c r="F82" i="5"/>
  <c r="E82" i="5"/>
  <c r="F81" i="5"/>
  <c r="E81" i="5"/>
  <c r="F80" i="5"/>
  <c r="E80" i="5"/>
  <c r="F79" i="5"/>
  <c r="E79" i="5"/>
  <c r="F78" i="5"/>
  <c r="E78" i="5"/>
  <c r="F77" i="5"/>
  <c r="E77" i="5"/>
  <c r="F76" i="5"/>
  <c r="E76" i="5"/>
  <c r="F75" i="5"/>
  <c r="E75" i="5"/>
  <c r="F74" i="5"/>
  <c r="E74" i="5"/>
  <c r="F73" i="5"/>
  <c r="E73" i="5"/>
  <c r="F72" i="5"/>
  <c r="E72" i="5"/>
  <c r="F71" i="5"/>
  <c r="E71" i="5"/>
  <c r="F70" i="5"/>
  <c r="E70" i="5"/>
  <c r="F69" i="5"/>
  <c r="E69" i="5"/>
  <c r="F68" i="5"/>
  <c r="E68" i="5"/>
  <c r="F67" i="5"/>
  <c r="E67" i="5"/>
  <c r="F66" i="5"/>
  <c r="E66" i="5"/>
  <c r="F65" i="5"/>
  <c r="E65" i="5"/>
  <c r="F64" i="5"/>
  <c r="E64" i="5"/>
  <c r="F63" i="5"/>
  <c r="E63" i="5"/>
  <c r="F62" i="5"/>
  <c r="E62" i="5"/>
  <c r="F61" i="5"/>
  <c r="E61" i="5"/>
  <c r="F60" i="5"/>
  <c r="E60" i="5"/>
  <c r="F59" i="5"/>
  <c r="E59" i="5"/>
  <c r="F58" i="5"/>
  <c r="E58" i="5"/>
  <c r="F57" i="5"/>
  <c r="E57" i="5"/>
  <c r="F56" i="5"/>
  <c r="E56" i="5"/>
  <c r="F55" i="5"/>
  <c r="E55" i="5"/>
  <c r="F54" i="5"/>
  <c r="E54" i="5"/>
  <c r="F53" i="5"/>
  <c r="E53" i="5"/>
  <c r="F52" i="5"/>
  <c r="E52" i="5"/>
  <c r="F51" i="5"/>
  <c r="E51" i="5"/>
  <c r="F50" i="5"/>
  <c r="E50" i="5"/>
  <c r="F49" i="5"/>
  <c r="E49" i="5"/>
  <c r="F48" i="5"/>
  <c r="E48" i="5"/>
  <c r="F47" i="5"/>
  <c r="E47" i="5"/>
  <c r="F46" i="5"/>
  <c r="E46" i="5"/>
  <c r="F45" i="5"/>
  <c r="E45" i="5"/>
  <c r="F44" i="5"/>
  <c r="E44" i="5"/>
  <c r="F43" i="5"/>
  <c r="E43" i="5"/>
  <c r="F42" i="5"/>
  <c r="E42" i="5"/>
  <c r="F41" i="5"/>
  <c r="E41" i="5"/>
  <c r="F40" i="5"/>
  <c r="E40" i="5"/>
  <c r="F39" i="5"/>
  <c r="E39" i="5"/>
  <c r="F38" i="5"/>
  <c r="E38" i="5"/>
  <c r="F37" i="5"/>
  <c r="E37" i="5"/>
  <c r="F36" i="5"/>
  <c r="E36" i="5"/>
  <c r="F35" i="5"/>
  <c r="E35" i="5"/>
  <c r="F34" i="5"/>
  <c r="E34" i="5"/>
  <c r="F33" i="5"/>
  <c r="E33" i="5"/>
  <c r="F32" i="5"/>
  <c r="E32" i="5"/>
  <c r="F31" i="5"/>
  <c r="E31" i="5"/>
  <c r="F30" i="5"/>
  <c r="E30" i="5"/>
  <c r="F29" i="5"/>
  <c r="E29" i="5"/>
  <c r="F28" i="5"/>
  <c r="E28" i="5"/>
  <c r="F27" i="5"/>
  <c r="E27" i="5"/>
  <c r="F26" i="5"/>
  <c r="E26" i="5"/>
  <c r="F25" i="5"/>
  <c r="E25" i="5"/>
  <c r="F24" i="5"/>
  <c r="E24" i="5"/>
  <c r="F23" i="5"/>
  <c r="E23" i="5"/>
  <c r="F22" i="5"/>
  <c r="E22" i="5"/>
  <c r="F21" i="5"/>
  <c r="E21" i="5"/>
  <c r="F20" i="5"/>
  <c r="E20" i="5"/>
  <c r="F19" i="5"/>
  <c r="E19" i="5"/>
  <c r="F18" i="5"/>
  <c r="E18" i="5"/>
  <c r="F17" i="5"/>
  <c r="E17" i="5"/>
  <c r="F16" i="5"/>
  <c r="E16" i="5"/>
  <c r="F15" i="5"/>
  <c r="E15" i="5"/>
  <c r="F14" i="5"/>
  <c r="E14" i="5"/>
  <c r="F13" i="5"/>
  <c r="E13" i="5"/>
  <c r="F12" i="5"/>
  <c r="E12" i="5"/>
  <c r="F11" i="5"/>
  <c r="E11" i="5"/>
  <c r="F10" i="5"/>
  <c r="E10" i="5"/>
  <c r="F9" i="5"/>
  <c r="E9" i="5"/>
  <c r="F8" i="5"/>
  <c r="E8" i="5"/>
  <c r="F7" i="5"/>
  <c r="E7" i="5"/>
  <c r="F6" i="5"/>
  <c r="E6" i="5"/>
  <c r="F5" i="5"/>
  <c r="E5" i="5"/>
  <c r="F4" i="5"/>
  <c r="E4" i="5"/>
  <c r="F3" i="5"/>
  <c r="E3" i="5"/>
  <c r="F2" i="5"/>
  <c r="E2" i="5"/>
  <c r="O285" i="4" l="1"/>
  <c r="O279" i="4"/>
  <c r="O270" i="4"/>
  <c r="N285" i="4"/>
  <c r="N279" i="4"/>
  <c r="N270" i="4"/>
  <c r="O276" i="4"/>
  <c r="O282" i="4"/>
  <c r="O273" i="4"/>
  <c r="O267" i="4"/>
  <c r="N276" i="4"/>
  <c r="N282" i="4"/>
  <c r="N273" i="4"/>
  <c r="N267" i="4"/>
  <c r="N1077" i="4"/>
  <c r="O1072" i="4"/>
  <c r="N1063" i="4"/>
  <c r="O1058" i="4"/>
  <c r="N965" i="4"/>
  <c r="O921" i="4"/>
  <c r="N927" i="4"/>
  <c r="N931" i="4"/>
  <c r="O926" i="4"/>
  <c r="N928" i="4"/>
  <c r="O925" i="4"/>
  <c r="O1070" i="4"/>
  <c r="O1079" i="4"/>
  <c r="N1072" i="4"/>
  <c r="O1065" i="4"/>
  <c r="N1058" i="4"/>
  <c r="O967" i="4"/>
  <c r="N921" i="4"/>
  <c r="O929" i="4"/>
  <c r="N1064" i="4"/>
  <c r="N966" i="4"/>
  <c r="N933" i="4"/>
  <c r="O923" i="4"/>
  <c r="N1070" i="4"/>
  <c r="N1079" i="4"/>
  <c r="O1074" i="4"/>
  <c r="N1065" i="4"/>
  <c r="O1060" i="4"/>
  <c r="N967" i="4"/>
  <c r="O962" i="4"/>
  <c r="N929" i="4"/>
  <c r="O924" i="4"/>
  <c r="O931" i="4"/>
  <c r="N924" i="4"/>
  <c r="O1063" i="4"/>
  <c r="N970" i="4"/>
  <c r="O1069" i="4"/>
  <c r="O1081" i="4"/>
  <c r="N1074" i="4"/>
  <c r="O1067" i="4"/>
  <c r="N1060" i="4"/>
  <c r="O969" i="4"/>
  <c r="N962" i="4"/>
  <c r="N1078" i="4"/>
  <c r="O1073" i="4"/>
  <c r="O1059" i="4"/>
  <c r="O961" i="4"/>
  <c r="N968" i="4"/>
  <c r="N930" i="4"/>
  <c r="N1069" i="4"/>
  <c r="N1081" i="4"/>
  <c r="O1076" i="4"/>
  <c r="N1067" i="4"/>
  <c r="O1062" i="4"/>
  <c r="N969" i="4"/>
  <c r="O964" i="4"/>
  <c r="N932" i="4"/>
  <c r="N1044" i="4"/>
  <c r="N1076" i="4"/>
  <c r="O1071" i="4"/>
  <c r="N1062" i="4"/>
  <c r="N964" i="4"/>
  <c r="N926" i="4"/>
  <c r="O1061" i="4"/>
  <c r="O1044" i="4"/>
  <c r="O1078" i="4"/>
  <c r="N1071" i="4"/>
  <c r="O1064" i="4"/>
  <c r="O966" i="4"/>
  <c r="O933" i="4"/>
  <c r="O928" i="4"/>
  <c r="N1045" i="4"/>
  <c r="O1045" i="4"/>
  <c r="O1080" i="4"/>
  <c r="N1073" i="4"/>
  <c r="O1066" i="4"/>
  <c r="N1059" i="4"/>
  <c r="O968" i="4"/>
  <c r="N961" i="4"/>
  <c r="O930" i="4"/>
  <c r="N923" i="4"/>
  <c r="O1075" i="4"/>
  <c r="O963" i="4"/>
  <c r="N1080" i="4"/>
  <c r="N1066" i="4"/>
  <c r="N1075" i="4"/>
  <c r="O1068" i="4"/>
  <c r="N1061" i="4"/>
  <c r="O970" i="4"/>
  <c r="N963" i="4"/>
  <c r="O932" i="4"/>
  <c r="N925" i="4"/>
  <c r="O1077" i="4"/>
  <c r="N1068" i="4"/>
  <c r="O965" i="4"/>
  <c r="O927" i="4"/>
  <c r="N836" i="4"/>
  <c r="O828" i="4"/>
  <c r="N821" i="4"/>
  <c r="O830" i="4"/>
  <c r="O822" i="4"/>
  <c r="O829" i="4"/>
  <c r="O820" i="4"/>
  <c r="O863" i="4"/>
  <c r="N830" i="4"/>
  <c r="N822" i="4"/>
  <c r="O823" i="4"/>
  <c r="N823" i="4"/>
  <c r="N863" i="4"/>
  <c r="O838" i="4"/>
  <c r="N829" i="4"/>
  <c r="N838" i="4"/>
  <c r="N828" i="4"/>
  <c r="N820" i="4"/>
  <c r="O837" i="4"/>
  <c r="O821" i="4"/>
  <c r="N837" i="4"/>
  <c r="O836" i="4"/>
  <c r="O818" i="4"/>
  <c r="O819" i="4"/>
  <c r="N818" i="4"/>
  <c r="N819" i="4"/>
  <c r="O817" i="4"/>
  <c r="N817" i="4"/>
  <c r="O320" i="4"/>
  <c r="N298" i="4"/>
  <c r="N320" i="4"/>
  <c r="O298" i="4"/>
  <c r="O1139" i="4"/>
  <c r="O911" i="4"/>
  <c r="N1139" i="4"/>
  <c r="N911" i="4"/>
  <c r="O1002" i="4"/>
  <c r="O1013" i="4"/>
  <c r="O958" i="4"/>
  <c r="N1002" i="4"/>
  <c r="O955" i="4"/>
  <c r="N955" i="4"/>
  <c r="O1001" i="4"/>
  <c r="N1001" i="4"/>
  <c r="N1014" i="4"/>
  <c r="O1014" i="4"/>
  <c r="N1013" i="4"/>
  <c r="N958" i="4"/>
  <c r="O313" i="4"/>
  <c r="N313" i="4"/>
  <c r="O288" i="4"/>
  <c r="O323" i="4"/>
  <c r="O300" i="4"/>
  <c r="N323" i="4"/>
  <c r="N290" i="4"/>
  <c r="N300" i="4"/>
  <c r="O290" i="4"/>
  <c r="N288" i="4"/>
  <c r="O883" i="4"/>
  <c r="N896" i="4"/>
  <c r="N890" i="4"/>
  <c r="O897" i="4"/>
  <c r="N883" i="4"/>
  <c r="O895" i="4"/>
  <c r="O889" i="4"/>
  <c r="N889" i="4"/>
  <c r="N887" i="4"/>
  <c r="O891" i="4"/>
  <c r="O882" i="4"/>
  <c r="N895" i="4"/>
  <c r="N893" i="4"/>
  <c r="N885" i="4"/>
  <c r="N882" i="4"/>
  <c r="O894" i="4"/>
  <c r="O888" i="4"/>
  <c r="O898" i="4"/>
  <c r="O881" i="4"/>
  <c r="N894" i="4"/>
  <c r="N888" i="4"/>
  <c r="O892" i="4"/>
  <c r="O896" i="4"/>
  <c r="N898" i="4"/>
  <c r="N881" i="4"/>
  <c r="O893" i="4"/>
  <c r="O887" i="4"/>
  <c r="O886" i="4"/>
  <c r="N851" i="4"/>
  <c r="N886" i="4"/>
  <c r="O879" i="4"/>
  <c r="N884" i="4"/>
  <c r="O885" i="4"/>
  <c r="N879" i="4"/>
  <c r="N892" i="4"/>
  <c r="O851" i="4"/>
  <c r="O890" i="4"/>
  <c r="O884" i="4"/>
  <c r="N897" i="4"/>
  <c r="N891" i="4"/>
  <c r="O16" i="4"/>
  <c r="O24" i="4"/>
  <c r="N34" i="4"/>
  <c r="N16" i="4"/>
  <c r="N24" i="4"/>
  <c r="O54" i="4"/>
  <c r="N21" i="4"/>
  <c r="N20" i="4"/>
  <c r="N19" i="4"/>
  <c r="N29" i="4"/>
  <c r="N28" i="4"/>
  <c r="N27" i="4"/>
  <c r="N41" i="4"/>
  <c r="N40" i="4"/>
  <c r="N39" i="4"/>
  <c r="N49" i="4"/>
  <c r="N58" i="4"/>
  <c r="N56" i="4"/>
  <c r="N45" i="4"/>
  <c r="N140" i="4"/>
  <c r="N137" i="4"/>
  <c r="N134" i="4"/>
  <c r="N131" i="4"/>
  <c r="N119" i="4"/>
  <c r="N122" i="4"/>
  <c r="N128" i="4"/>
  <c r="O18" i="4"/>
  <c r="O26" i="4"/>
  <c r="O38" i="4"/>
  <c r="O51" i="4"/>
  <c r="O59" i="4"/>
  <c r="O23" i="4"/>
  <c r="N50" i="4"/>
  <c r="N57" i="4"/>
  <c r="N25" i="4"/>
  <c r="O34" i="4"/>
  <c r="O140" i="4"/>
  <c r="O137" i="4"/>
  <c r="O134" i="4"/>
  <c r="O131" i="4"/>
  <c r="O119" i="4"/>
  <c r="O122" i="4"/>
  <c r="O128" i="4"/>
  <c r="N18" i="4"/>
  <c r="N26" i="4"/>
  <c r="N38" i="4"/>
  <c r="N51" i="4"/>
  <c r="N59" i="4"/>
  <c r="O21" i="4"/>
  <c r="O20" i="4"/>
  <c r="O19" i="4"/>
  <c r="O29" i="4"/>
  <c r="O28" i="4"/>
  <c r="O27" i="4"/>
  <c r="O41" i="4"/>
  <c r="O40" i="4"/>
  <c r="O39" i="4"/>
  <c r="O50" i="4"/>
  <c r="O49" i="4"/>
  <c r="O48" i="4"/>
  <c r="O58" i="4"/>
  <c r="O57" i="4"/>
  <c r="O56" i="4"/>
  <c r="O25" i="4"/>
  <c r="N23" i="4"/>
  <c r="N48" i="4"/>
  <c r="O45" i="4"/>
  <c r="N54" i="4"/>
  <c r="O349" i="4"/>
  <c r="N346" i="4"/>
  <c r="O341" i="4"/>
  <c r="N420" i="4"/>
  <c r="O415" i="4"/>
  <c r="N412" i="4"/>
  <c r="N452" i="4"/>
  <c r="O447" i="4"/>
  <c r="N444" i="4"/>
  <c r="O475" i="4"/>
  <c r="N472" i="4"/>
  <c r="O564" i="4"/>
  <c r="N561" i="4"/>
  <c r="O556" i="4"/>
  <c r="O664" i="4"/>
  <c r="N661" i="4"/>
  <c r="O656" i="4"/>
  <c r="N718" i="4"/>
  <c r="O713" i="4"/>
  <c r="N710" i="4"/>
  <c r="O716" i="4"/>
  <c r="N713" i="4"/>
  <c r="O346" i="4"/>
  <c r="O661" i="4"/>
  <c r="N658" i="4"/>
  <c r="N349" i="4"/>
  <c r="O344" i="4"/>
  <c r="N341" i="4"/>
  <c r="O418" i="4"/>
  <c r="N415" i="4"/>
  <c r="O450" i="4"/>
  <c r="N447" i="4"/>
  <c r="O442" i="4"/>
  <c r="O478" i="4"/>
  <c r="N475" i="4"/>
  <c r="O470" i="4"/>
  <c r="N564" i="4"/>
  <c r="O559" i="4"/>
  <c r="N556" i="4"/>
  <c r="N664" i="4"/>
  <c r="O659" i="4"/>
  <c r="N656" i="4"/>
  <c r="O420" i="4"/>
  <c r="N449" i="4"/>
  <c r="N558" i="4"/>
  <c r="O347" i="4"/>
  <c r="N344" i="4"/>
  <c r="O421" i="4"/>
  <c r="N418" i="4"/>
  <c r="O413" i="4"/>
  <c r="N450" i="4"/>
  <c r="O445" i="4"/>
  <c r="N442" i="4"/>
  <c r="N478" i="4"/>
  <c r="O473" i="4"/>
  <c r="N470" i="4"/>
  <c r="O562" i="4"/>
  <c r="N559" i="4"/>
  <c r="O662" i="4"/>
  <c r="N659" i="4"/>
  <c r="O719" i="4"/>
  <c r="N716" i="4"/>
  <c r="O711" i="4"/>
  <c r="N477" i="4"/>
  <c r="O350" i="4"/>
  <c r="N347" i="4"/>
  <c r="O342" i="4"/>
  <c r="N421" i="4"/>
  <c r="O416" i="4"/>
  <c r="N413" i="4"/>
  <c r="O448" i="4"/>
  <c r="N445" i="4"/>
  <c r="O476" i="4"/>
  <c r="N473" i="4"/>
  <c r="O468" i="4"/>
  <c r="O565" i="4"/>
  <c r="N562" i="4"/>
  <c r="O557" i="4"/>
  <c r="O665" i="4"/>
  <c r="N662" i="4"/>
  <c r="O657" i="4"/>
  <c r="N719" i="4"/>
  <c r="O714" i="4"/>
  <c r="N711" i="4"/>
  <c r="O412" i="4"/>
  <c r="N350" i="4"/>
  <c r="O345" i="4"/>
  <c r="N342" i="4"/>
  <c r="O419" i="4"/>
  <c r="N416" i="4"/>
  <c r="O451" i="4"/>
  <c r="N448" i="4"/>
  <c r="O443" i="4"/>
  <c r="N476" i="4"/>
  <c r="O471" i="4"/>
  <c r="N468" i="4"/>
  <c r="N565" i="4"/>
  <c r="O560" i="4"/>
  <c r="N557" i="4"/>
  <c r="N665" i="4"/>
  <c r="O660" i="4"/>
  <c r="N657" i="4"/>
  <c r="O717" i="4"/>
  <c r="N714" i="4"/>
  <c r="N417" i="4"/>
  <c r="N469" i="4"/>
  <c r="O348" i="4"/>
  <c r="N345" i="4"/>
  <c r="O340" i="4"/>
  <c r="O422" i="4"/>
  <c r="N419" i="4"/>
  <c r="O414" i="4"/>
  <c r="N451" i="4"/>
  <c r="O446" i="4"/>
  <c r="N443" i="4"/>
  <c r="O474" i="4"/>
  <c r="N471" i="4"/>
  <c r="O563" i="4"/>
  <c r="N560" i="4"/>
  <c r="O663" i="4"/>
  <c r="N660" i="4"/>
  <c r="O655" i="4"/>
  <c r="O720" i="4"/>
  <c r="N717" i="4"/>
  <c r="O712" i="4"/>
  <c r="O472" i="4"/>
  <c r="N566" i="4"/>
  <c r="O561" i="4"/>
  <c r="N715" i="4"/>
  <c r="O710" i="4"/>
  <c r="N348" i="4"/>
  <c r="O343" i="4"/>
  <c r="N340" i="4"/>
  <c r="N422" i="4"/>
  <c r="O417" i="4"/>
  <c r="N414" i="4"/>
  <c r="O449" i="4"/>
  <c r="N446" i="4"/>
  <c r="O477" i="4"/>
  <c r="N474" i="4"/>
  <c r="O469" i="4"/>
  <c r="O566" i="4"/>
  <c r="N563" i="4"/>
  <c r="O558" i="4"/>
  <c r="N663" i="4"/>
  <c r="O658" i="4"/>
  <c r="N655" i="4"/>
  <c r="N720" i="4"/>
  <c r="O715" i="4"/>
  <c r="N712" i="4"/>
  <c r="N343" i="4"/>
  <c r="O452" i="4"/>
  <c r="O444" i="4"/>
  <c r="O718" i="4"/>
  <c r="N17" i="4"/>
  <c r="N36" i="4"/>
  <c r="N254" i="4"/>
  <c r="O85" i="4"/>
  <c r="N865" i="4"/>
  <c r="O46" i="4"/>
  <c r="O47" i="4"/>
  <c r="O88" i="4"/>
  <c r="N85" i="4"/>
  <c r="O869" i="4"/>
  <c r="O82" i="4"/>
  <c r="O873" i="4"/>
  <c r="O865" i="4"/>
  <c r="N46" i="4"/>
  <c r="N47" i="4"/>
  <c r="N88" i="4"/>
  <c r="N869" i="4"/>
  <c r="O37" i="4"/>
  <c r="O55" i="4"/>
  <c r="N55" i="4"/>
  <c r="N37" i="4"/>
  <c r="N82" i="4"/>
  <c r="N873" i="4"/>
  <c r="O35" i="4"/>
  <c r="O36" i="4"/>
  <c r="O254" i="4"/>
  <c r="N35" i="4"/>
  <c r="O17" i="4"/>
  <c r="O125" i="4"/>
  <c r="N125" i="4"/>
  <c r="N1149" i="4"/>
  <c r="O1149" i="4"/>
  <c r="N1150" i="4"/>
  <c r="O1150" i="4"/>
  <c r="N1147" i="4"/>
  <c r="N1151" i="4"/>
  <c r="O1147" i="4"/>
  <c r="O1151" i="4"/>
  <c r="N1148" i="4"/>
  <c r="N1152" i="4"/>
  <c r="O1148" i="4"/>
  <c r="O1152" i="4"/>
  <c r="N68" i="4"/>
  <c r="N71" i="4"/>
  <c r="N74" i="4"/>
  <c r="N81" i="4"/>
  <c r="O91" i="4"/>
  <c r="N98" i="4"/>
  <c r="N101" i="4"/>
  <c r="N104" i="4"/>
  <c r="N106" i="4"/>
  <c r="O111" i="4"/>
  <c r="N154" i="4"/>
  <c r="O159" i="4"/>
  <c r="N167" i="4"/>
  <c r="O172" i="4"/>
  <c r="O183" i="4"/>
  <c r="O191" i="4"/>
  <c r="N196" i="4"/>
  <c r="O197" i="4"/>
  <c r="N200" i="4"/>
  <c r="O201" i="4"/>
  <c r="O216" i="4"/>
  <c r="N221" i="4"/>
  <c r="O230" i="4"/>
  <c r="N235" i="4"/>
  <c r="O244" i="4"/>
  <c r="O250" i="4"/>
  <c r="N253" i="4"/>
  <c r="N259" i="4"/>
  <c r="O262" i="4"/>
  <c r="N299" i="4"/>
  <c r="O301" i="4"/>
  <c r="N308" i="4"/>
  <c r="O309" i="4"/>
  <c r="N317" i="4"/>
  <c r="O318" i="4"/>
  <c r="N327" i="4"/>
  <c r="O328" i="4"/>
  <c r="N44" i="4"/>
  <c r="O53" i="4"/>
  <c r="O669" i="4"/>
  <c r="N356" i="4"/>
  <c r="N368" i="4"/>
  <c r="N371" i="4"/>
  <c r="O376" i="4"/>
  <c r="O384" i="4"/>
  <c r="N391" i="4"/>
  <c r="N399" i="4"/>
  <c r="N428" i="4"/>
  <c r="N436" i="4"/>
  <c r="O458" i="4"/>
  <c r="O466" i="4"/>
  <c r="O487" i="4"/>
  <c r="O490" i="4"/>
  <c r="N497" i="4"/>
  <c r="N500" i="4"/>
  <c r="N516" i="4"/>
  <c r="O521" i="4"/>
  <c r="O524" i="4"/>
  <c r="N542" i="4"/>
  <c r="O547" i="4"/>
  <c r="O550" i="4"/>
  <c r="O579" i="4"/>
  <c r="N586" i="4"/>
  <c r="O599" i="4"/>
  <c r="N606" i="4"/>
  <c r="O619" i="4"/>
  <c r="O626" i="4"/>
  <c r="N633" i="4"/>
  <c r="O636" i="4"/>
  <c r="N643" i="4"/>
  <c r="N646" i="4"/>
  <c r="O651" i="4"/>
  <c r="N653" i="4"/>
  <c r="O681" i="4"/>
  <c r="N688" i="4"/>
  <c r="O701" i="4"/>
  <c r="N708" i="4"/>
  <c r="N727" i="4"/>
  <c r="O732" i="4"/>
  <c r="N735" i="4"/>
  <c r="O739" i="4"/>
  <c r="N742" i="4"/>
  <c r="N749" i="4"/>
  <c r="O68" i="4"/>
  <c r="O71" i="4"/>
  <c r="O74" i="4"/>
  <c r="O81" i="4"/>
  <c r="N84" i="4"/>
  <c r="N93" i="4"/>
  <c r="O98" i="4"/>
  <c r="O101" i="4"/>
  <c r="O104" i="4"/>
  <c r="O106" i="4"/>
  <c r="N143" i="4"/>
  <c r="N147" i="4"/>
  <c r="O154" i="4"/>
  <c r="O167" i="4"/>
  <c r="N174" i="4"/>
  <c r="N177" i="4"/>
  <c r="N185" i="4"/>
  <c r="O196" i="4"/>
  <c r="O200" i="4"/>
  <c r="N209" i="4"/>
  <c r="O221" i="4"/>
  <c r="N226" i="4"/>
  <c r="O235" i="4"/>
  <c r="N240" i="4"/>
  <c r="O253" i="4"/>
  <c r="O259" i="4"/>
  <c r="N261" i="4"/>
  <c r="N264" i="4"/>
  <c r="N297" i="4"/>
  <c r="O299" i="4"/>
  <c r="N307" i="4"/>
  <c r="O308" i="4"/>
  <c r="N316" i="4"/>
  <c r="O317" i="4"/>
  <c r="N326" i="4"/>
  <c r="O327" i="4"/>
  <c r="O44" i="4"/>
  <c r="N43" i="4"/>
  <c r="N668" i="4"/>
  <c r="N338" i="4"/>
  <c r="O356" i="4"/>
  <c r="O368" i="4"/>
  <c r="O371" i="4"/>
  <c r="N378" i="4"/>
  <c r="N386" i="4"/>
  <c r="O391" i="4"/>
  <c r="O399" i="4"/>
  <c r="N406" i="4"/>
  <c r="O428" i="4"/>
  <c r="O436" i="4"/>
  <c r="N460" i="4"/>
  <c r="N492" i="4"/>
  <c r="O497" i="4"/>
  <c r="O500" i="4"/>
  <c r="O516" i="4"/>
  <c r="N523" i="4"/>
  <c r="N526" i="4"/>
  <c r="O542" i="4"/>
  <c r="N552" i="4"/>
  <c r="N573" i="4"/>
  <c r="N581" i="4"/>
  <c r="O586" i="4"/>
  <c r="N593" i="4"/>
  <c r="N601" i="4"/>
  <c r="O606" i="4"/>
  <c r="N621" i="4"/>
  <c r="N629" i="4"/>
  <c r="N632" i="4"/>
  <c r="O633" i="4"/>
  <c r="N639" i="4"/>
  <c r="N642" i="4"/>
  <c r="O643" i="4"/>
  <c r="O646" i="4"/>
  <c r="O653" i="4"/>
  <c r="N683" i="4"/>
  <c r="O688" i="4"/>
  <c r="O708" i="4"/>
  <c r="O66" i="4"/>
  <c r="N70" i="4"/>
  <c r="N73" i="4"/>
  <c r="N76" i="4"/>
  <c r="O84" i="4"/>
  <c r="N87" i="4"/>
  <c r="O93" i="4"/>
  <c r="N100" i="4"/>
  <c r="N108" i="4"/>
  <c r="N115" i="4"/>
  <c r="O143" i="4"/>
  <c r="O147" i="4"/>
  <c r="N161" i="4"/>
  <c r="N169" i="4"/>
  <c r="O174" i="4"/>
  <c r="O177" i="4"/>
  <c r="O185" i="4"/>
  <c r="O209" i="4"/>
  <c r="O226" i="4"/>
  <c r="O240" i="4"/>
  <c r="N246" i="4"/>
  <c r="O261" i="4"/>
  <c r="O264" i="4"/>
  <c r="N296" i="4"/>
  <c r="O297" i="4"/>
  <c r="N306" i="4"/>
  <c r="O307" i="4"/>
  <c r="N315" i="4"/>
  <c r="O316" i="4"/>
  <c r="N325" i="4"/>
  <c r="O326" i="4"/>
  <c r="N32" i="4"/>
  <c r="N15" i="4"/>
  <c r="O43" i="4"/>
  <c r="O668" i="4"/>
  <c r="O338" i="4"/>
  <c r="N358" i="4"/>
  <c r="N361" i="4"/>
  <c r="N364" i="4"/>
  <c r="N367" i="4"/>
  <c r="N373" i="4"/>
  <c r="O378" i="4"/>
  <c r="O386" i="4"/>
  <c r="N393" i="4"/>
  <c r="N401" i="4"/>
  <c r="O406" i="4"/>
  <c r="N430" i="4"/>
  <c r="N438" i="4"/>
  <c r="O460" i="4"/>
  <c r="O492" i="4"/>
  <c r="N499" i="4"/>
  <c r="N502" i="4"/>
  <c r="N518" i="4"/>
  <c r="O523" i="4"/>
  <c r="O526" i="4"/>
  <c r="N533" i="4"/>
  <c r="N536" i="4"/>
  <c r="O552" i="4"/>
  <c r="O573" i="4"/>
  <c r="O581" i="4"/>
  <c r="N588" i="4"/>
  <c r="O593" i="4"/>
  <c r="O601" i="4"/>
  <c r="N608" i="4"/>
  <c r="O621" i="4"/>
  <c r="O629" i="4"/>
  <c r="O632" i="4"/>
  <c r="O639" i="4"/>
  <c r="N641" i="4"/>
  <c r="O642" i="4"/>
  <c r="O683" i="4"/>
  <c r="N690" i="4"/>
  <c r="N66" i="4"/>
  <c r="O730" i="4"/>
  <c r="N733" i="4"/>
  <c r="O737" i="4"/>
  <c r="N740" i="4"/>
  <c r="O70" i="4"/>
  <c r="O73" i="4"/>
  <c r="O76" i="4"/>
  <c r="O87" i="4"/>
  <c r="N95" i="4"/>
  <c r="O100" i="4"/>
  <c r="O108" i="4"/>
  <c r="O115" i="4"/>
  <c r="N150" i="4"/>
  <c r="O161" i="4"/>
  <c r="O169" i="4"/>
  <c r="N176" i="4"/>
  <c r="N179" i="4"/>
  <c r="N187" i="4"/>
  <c r="N205" i="4"/>
  <c r="N223" i="4"/>
  <c r="N237" i="4"/>
  <c r="O246" i="4"/>
  <c r="N256" i="4"/>
  <c r="N295" i="4"/>
  <c r="O296" i="4"/>
  <c r="N305" i="4"/>
  <c r="O306" i="4"/>
  <c r="N314" i="4"/>
  <c r="O315" i="4"/>
  <c r="N324" i="4"/>
  <c r="O325" i="4"/>
  <c r="O32" i="4"/>
  <c r="N31" i="4"/>
  <c r="O15" i="4"/>
  <c r="N667" i="4"/>
  <c r="O358" i="4"/>
  <c r="O361" i="4"/>
  <c r="O364" i="4"/>
  <c r="O367" i="4"/>
  <c r="O373" i="4"/>
  <c r="N380" i="4"/>
  <c r="O393" i="4"/>
  <c r="O401" i="4"/>
  <c r="N408" i="4"/>
  <c r="O430" i="4"/>
  <c r="O438" i="4"/>
  <c r="N462" i="4"/>
  <c r="N494" i="4"/>
  <c r="O499" i="4"/>
  <c r="O502" i="4"/>
  <c r="N509" i="4"/>
  <c r="O518" i="4"/>
  <c r="N528" i="4"/>
  <c r="O533" i="4"/>
  <c r="O536" i="4"/>
  <c r="N554" i="4"/>
  <c r="N575" i="4"/>
  <c r="O588" i="4"/>
  <c r="N595" i="4"/>
  <c r="O608" i="4"/>
  <c r="N615" i="4"/>
  <c r="N628" i="4"/>
  <c r="N631" i="4"/>
  <c r="N638" i="4"/>
  <c r="O641" i="4"/>
  <c r="N677" i="4"/>
  <c r="N685" i="4"/>
  <c r="O690" i="4"/>
  <c r="N697" i="4"/>
  <c r="N78" i="4"/>
  <c r="O95" i="4"/>
  <c r="N112" i="4"/>
  <c r="N149" i="4"/>
  <c r="O150" i="4"/>
  <c r="N163" i="4"/>
  <c r="O176" i="4"/>
  <c r="O179" i="4"/>
  <c r="O187" i="4"/>
  <c r="O205" i="4"/>
  <c r="N211" i="4"/>
  <c r="N214" i="4"/>
  <c r="O223" i="4"/>
  <c r="N228" i="4"/>
  <c r="O237" i="4"/>
  <c r="N242" i="4"/>
  <c r="N248" i="4"/>
  <c r="O256" i="4"/>
  <c r="N294" i="4"/>
  <c r="O295" i="4"/>
  <c r="N304" i="4"/>
  <c r="O305" i="4"/>
  <c r="N312" i="4"/>
  <c r="O314" i="4"/>
  <c r="N322" i="4"/>
  <c r="O324" i="4"/>
  <c r="N331" i="4"/>
  <c r="O31" i="4"/>
  <c r="O667" i="4"/>
  <c r="N360" i="4"/>
  <c r="N363" i="4"/>
  <c r="N366" i="4"/>
  <c r="O380" i="4"/>
  <c r="N395" i="4"/>
  <c r="N403" i="4"/>
  <c r="O408" i="4"/>
  <c r="N432" i="4"/>
  <c r="N440" i="4"/>
  <c r="O462" i="4"/>
  <c r="O494" i="4"/>
  <c r="N504" i="4"/>
  <c r="O509" i="4"/>
  <c r="N512" i="4"/>
  <c r="O528" i="4"/>
  <c r="N535" i="4"/>
  <c r="N538" i="4"/>
  <c r="O554" i="4"/>
  <c r="O575" i="4"/>
  <c r="N590" i="4"/>
  <c r="O595" i="4"/>
  <c r="N610" i="4"/>
  <c r="O615" i="4"/>
  <c r="O628" i="4"/>
  <c r="O631" i="4"/>
  <c r="O638" i="4"/>
  <c r="O677" i="4"/>
  <c r="O685" i="4"/>
  <c r="N692" i="4"/>
  <c r="O697" i="4"/>
  <c r="N704" i="4"/>
  <c r="O78" i="4"/>
  <c r="O112" i="4"/>
  <c r="N114" i="4"/>
  <c r="O149" i="4"/>
  <c r="N157" i="4"/>
  <c r="O163" i="4"/>
  <c r="N189" i="4"/>
  <c r="N194" i="4"/>
  <c r="N198" i="4"/>
  <c r="O211" i="4"/>
  <c r="O214" i="4"/>
  <c r="N219" i="4"/>
  <c r="O228" i="4"/>
  <c r="N233" i="4"/>
  <c r="O242" i="4"/>
  <c r="O248" i="4"/>
  <c r="N293" i="4"/>
  <c r="O294" i="4"/>
  <c r="N303" i="4"/>
  <c r="O304" i="4"/>
  <c r="N311" i="4"/>
  <c r="O312" i="4"/>
  <c r="N321" i="4"/>
  <c r="O322" i="4"/>
  <c r="N330" i="4"/>
  <c r="O331" i="4"/>
  <c r="N33" i="4"/>
  <c r="N666" i="4"/>
  <c r="O360" i="4"/>
  <c r="O363" i="4"/>
  <c r="O366" i="4"/>
  <c r="N382" i="4"/>
  <c r="O395" i="4"/>
  <c r="O403" i="4"/>
  <c r="N410" i="4"/>
  <c r="O432" i="4"/>
  <c r="O440" i="4"/>
  <c r="N464" i="4"/>
  <c r="N485" i="4"/>
  <c r="N488" i="4"/>
  <c r="O504" i="4"/>
  <c r="N511" i="4"/>
  <c r="O512" i="4"/>
  <c r="N530" i="4"/>
  <c r="O535" i="4"/>
  <c r="O538" i="4"/>
  <c r="N545" i="4"/>
  <c r="N548" i="4"/>
  <c r="N577" i="4"/>
  <c r="O590" i="4"/>
  <c r="N597" i="4"/>
  <c r="O610" i="4"/>
  <c r="N617" i="4"/>
  <c r="N627" i="4"/>
  <c r="N637" i="4"/>
  <c r="N649" i="4"/>
  <c r="N679" i="4"/>
  <c r="O692" i="4"/>
  <c r="N699" i="4"/>
  <c r="O704" i="4"/>
  <c r="N726" i="4"/>
  <c r="N102" i="4"/>
  <c r="O114" i="4"/>
  <c r="N152" i="4"/>
  <c r="O157" i="4"/>
  <c r="N165" i="4"/>
  <c r="O189" i="4"/>
  <c r="O194" i="4"/>
  <c r="O198" i="4"/>
  <c r="N207" i="4"/>
  <c r="N213" i="4"/>
  <c r="O219" i="4"/>
  <c r="O233" i="4"/>
  <c r="N251" i="4"/>
  <c r="N292" i="4"/>
  <c r="O293" i="4"/>
  <c r="N302" i="4"/>
  <c r="O303" i="4"/>
  <c r="N310" i="4"/>
  <c r="O311" i="4"/>
  <c r="N319" i="4"/>
  <c r="O321" i="4"/>
  <c r="N329" i="4"/>
  <c r="O330" i="4"/>
  <c r="O33" i="4"/>
  <c r="O666" i="4"/>
  <c r="N670" i="4"/>
  <c r="N369" i="4"/>
  <c r="O382" i="4"/>
  <c r="N389" i="4"/>
  <c r="N397" i="4"/>
  <c r="O410" i="4"/>
  <c r="N434" i="4"/>
  <c r="O464" i="4"/>
  <c r="O485" i="4"/>
  <c r="O488" i="4"/>
  <c r="N506" i="4"/>
  <c r="O511" i="4"/>
  <c r="N514" i="4"/>
  <c r="O530" i="4"/>
  <c r="N540" i="4"/>
  <c r="O545" i="4"/>
  <c r="O548" i="4"/>
  <c r="O577" i="4"/>
  <c r="N584" i="4"/>
  <c r="O597" i="4"/>
  <c r="N604" i="4"/>
  <c r="N612" i="4"/>
  <c r="O617" i="4"/>
  <c r="N624" i="4"/>
  <c r="O627" i="4"/>
  <c r="N634" i="4"/>
  <c r="O637" i="4"/>
  <c r="N644" i="4"/>
  <c r="O649" i="4"/>
  <c r="O679" i="4"/>
  <c r="N91" i="4"/>
  <c r="O102" i="4"/>
  <c r="N111" i="4"/>
  <c r="O152" i="4"/>
  <c r="N159" i="4"/>
  <c r="O165" i="4"/>
  <c r="N172" i="4"/>
  <c r="N183" i="4"/>
  <c r="N191" i="4"/>
  <c r="N197" i="4"/>
  <c r="N201" i="4"/>
  <c r="O207" i="4"/>
  <c r="O213" i="4"/>
  <c r="N216" i="4"/>
  <c r="N230" i="4"/>
  <c r="N244" i="4"/>
  <c r="N250" i="4"/>
  <c r="O251" i="4"/>
  <c r="N262" i="4"/>
  <c r="O292" i="4"/>
  <c r="N301" i="4"/>
  <c r="O302" i="4"/>
  <c r="N309" i="4"/>
  <c r="O310" i="4"/>
  <c r="N318" i="4"/>
  <c r="O319" i="4"/>
  <c r="N328" i="4"/>
  <c r="O329" i="4"/>
  <c r="N53" i="4"/>
  <c r="N669" i="4"/>
  <c r="O670" i="4"/>
  <c r="O369" i="4"/>
  <c r="N376" i="4"/>
  <c r="N384" i="4"/>
  <c r="O389" i="4"/>
  <c r="O397" i="4"/>
  <c r="O434" i="4"/>
  <c r="N458" i="4"/>
  <c r="N466" i="4"/>
  <c r="N487" i="4"/>
  <c r="N490" i="4"/>
  <c r="O506" i="4"/>
  <c r="O514" i="4"/>
  <c r="N521" i="4"/>
  <c r="N524" i="4"/>
  <c r="O540" i="4"/>
  <c r="N547" i="4"/>
  <c r="N550" i="4"/>
  <c r="N579" i="4"/>
  <c r="O584" i="4"/>
  <c r="N599" i="4"/>
  <c r="O604" i="4"/>
  <c r="O612" i="4"/>
  <c r="N619" i="4"/>
  <c r="O624" i="4"/>
  <c r="N626" i="4"/>
  <c r="O634" i="4"/>
  <c r="N636" i="4"/>
  <c r="O644" i="4"/>
  <c r="N651" i="4"/>
  <c r="N681" i="4"/>
  <c r="N701" i="4"/>
  <c r="O733" i="4"/>
  <c r="O738" i="4"/>
  <c r="O751" i="4"/>
  <c r="N754" i="4"/>
  <c r="O759" i="4"/>
  <c r="N761" i="4"/>
  <c r="O765" i="4"/>
  <c r="N768" i="4"/>
  <c r="O774" i="4"/>
  <c r="N777" i="4"/>
  <c r="N788" i="4"/>
  <c r="O791" i="4"/>
  <c r="O797" i="4"/>
  <c r="N801" i="4"/>
  <c r="O806" i="4"/>
  <c r="N809" i="4"/>
  <c r="O825" i="4"/>
  <c r="N831" i="4"/>
  <c r="O839" i="4"/>
  <c r="N842" i="4"/>
  <c r="O848" i="4"/>
  <c r="N852" i="4"/>
  <c r="O862" i="4"/>
  <c r="N867" i="4"/>
  <c r="O874" i="4"/>
  <c r="N877" i="4"/>
  <c r="O904" i="4"/>
  <c r="N907" i="4"/>
  <c r="N934" i="4"/>
  <c r="N937" i="4"/>
  <c r="O942" i="4"/>
  <c r="N945" i="4"/>
  <c r="O991" i="4"/>
  <c r="N994" i="4"/>
  <c r="O999" i="4"/>
  <c r="N1004" i="4"/>
  <c r="O1009" i="4"/>
  <c r="N1012" i="4"/>
  <c r="O1018" i="4"/>
  <c r="N1021" i="4"/>
  <c r="O1026" i="4"/>
  <c r="N953" i="4"/>
  <c r="O960" i="4"/>
  <c r="O972" i="4"/>
  <c r="O976" i="4"/>
  <c r="N979" i="4"/>
  <c r="O984" i="4"/>
  <c r="N1035" i="4"/>
  <c r="O1039" i="4"/>
  <c r="N1042" i="4"/>
  <c r="O1083" i="4"/>
  <c r="O1086" i="4"/>
  <c r="N1089" i="4"/>
  <c r="O1094" i="4"/>
  <c r="N1048" i="4"/>
  <c r="O727" i="4"/>
  <c r="N730" i="4"/>
  <c r="O742" i="4"/>
  <c r="N745" i="4"/>
  <c r="N747" i="4"/>
  <c r="O754" i="4"/>
  <c r="N757" i="4"/>
  <c r="O761" i="4"/>
  <c r="O768" i="4"/>
  <c r="N772" i="4"/>
  <c r="O777" i="4"/>
  <c r="N780" i="4"/>
  <c r="O788" i="4"/>
  <c r="N795" i="4"/>
  <c r="O801" i="4"/>
  <c r="N804" i="4"/>
  <c r="O809" i="4"/>
  <c r="O831" i="4"/>
  <c r="N834" i="4"/>
  <c r="O842" i="4"/>
  <c r="N846" i="4"/>
  <c r="O852" i="4"/>
  <c r="N855" i="4"/>
  <c r="O867" i="4"/>
  <c r="N871" i="4"/>
  <c r="O877" i="4"/>
  <c r="N902" i="4"/>
  <c r="O907" i="4"/>
  <c r="N910" i="4"/>
  <c r="O934" i="4"/>
  <c r="O937" i="4"/>
  <c r="N940" i="4"/>
  <c r="O945" i="4"/>
  <c r="N990" i="4"/>
  <c r="O994" i="4"/>
  <c r="N997" i="4"/>
  <c r="O1004" i="4"/>
  <c r="N1007" i="4"/>
  <c r="O1012" i="4"/>
  <c r="N1016" i="4"/>
  <c r="O1021" i="4"/>
  <c r="N1024" i="4"/>
  <c r="O953" i="4"/>
  <c r="N957" i="4"/>
  <c r="N971" i="4"/>
  <c r="N974" i="4"/>
  <c r="O979" i="4"/>
  <c r="N982" i="4"/>
  <c r="O1035" i="4"/>
  <c r="N1037" i="4"/>
  <c r="O1042" i="4"/>
  <c r="N1047" i="4"/>
  <c r="N1082" i="4"/>
  <c r="O1089" i="4"/>
  <c r="N1092" i="4"/>
  <c r="N694" i="4"/>
  <c r="N734" i="4"/>
  <c r="N736" i="4"/>
  <c r="N739" i="4"/>
  <c r="O745" i="4"/>
  <c r="O747" i="4"/>
  <c r="N752" i="4"/>
  <c r="O757" i="4"/>
  <c r="N760" i="4"/>
  <c r="N766" i="4"/>
  <c r="O772" i="4"/>
  <c r="N775" i="4"/>
  <c r="O780" i="4"/>
  <c r="N792" i="4"/>
  <c r="O795" i="4"/>
  <c r="N798" i="4"/>
  <c r="O804" i="4"/>
  <c r="N807" i="4"/>
  <c r="N826" i="4"/>
  <c r="O834" i="4"/>
  <c r="N840" i="4"/>
  <c r="O846" i="4"/>
  <c r="N849" i="4"/>
  <c r="O855" i="4"/>
  <c r="N864" i="4"/>
  <c r="O871" i="4"/>
  <c r="N875" i="4"/>
  <c r="O902" i="4"/>
  <c r="N905" i="4"/>
  <c r="O910" i="4"/>
  <c r="N918" i="4"/>
  <c r="O940" i="4"/>
  <c r="N943" i="4"/>
  <c r="O990" i="4"/>
  <c r="N992" i="4"/>
  <c r="O997" i="4"/>
  <c r="N1000" i="4"/>
  <c r="O1007" i="4"/>
  <c r="N1010" i="4"/>
  <c r="O1016" i="4"/>
  <c r="N1019" i="4"/>
  <c r="O1024" i="4"/>
  <c r="N1027" i="4"/>
  <c r="O957" i="4"/>
  <c r="O971" i="4"/>
  <c r="O974" i="4"/>
  <c r="N977" i="4"/>
  <c r="O982" i="4"/>
  <c r="N1034" i="4"/>
  <c r="O1037" i="4"/>
  <c r="N1040" i="4"/>
  <c r="O1047" i="4"/>
  <c r="O1082" i="4"/>
  <c r="N1087" i="4"/>
  <c r="O1092" i="4"/>
  <c r="N1095" i="4"/>
  <c r="N1049" i="4"/>
  <c r="O694" i="4"/>
  <c r="N728" i="4"/>
  <c r="N731" i="4"/>
  <c r="O734" i="4"/>
  <c r="O736" i="4"/>
  <c r="N743" i="4"/>
  <c r="O752" i="4"/>
  <c r="N755" i="4"/>
  <c r="O760" i="4"/>
  <c r="N762" i="4"/>
  <c r="O766" i="4"/>
  <c r="N770" i="4"/>
  <c r="O775" i="4"/>
  <c r="N778" i="4"/>
  <c r="N789" i="4"/>
  <c r="O792" i="4"/>
  <c r="N793" i="4"/>
  <c r="O798" i="4"/>
  <c r="N802" i="4"/>
  <c r="O807" i="4"/>
  <c r="N810" i="4"/>
  <c r="O826" i="4"/>
  <c r="N832" i="4"/>
  <c r="O840" i="4"/>
  <c r="N843" i="4"/>
  <c r="O849" i="4"/>
  <c r="N853" i="4"/>
  <c r="O864" i="4"/>
  <c r="N868" i="4"/>
  <c r="O875" i="4"/>
  <c r="N900" i="4"/>
  <c r="O905" i="4"/>
  <c r="N908" i="4"/>
  <c r="O918" i="4"/>
  <c r="N920" i="4"/>
  <c r="N938" i="4"/>
  <c r="O943" i="4"/>
  <c r="N946" i="4"/>
  <c r="O992" i="4"/>
  <c r="N995" i="4"/>
  <c r="O1000" i="4"/>
  <c r="N1005" i="4"/>
  <c r="O1010" i="4"/>
  <c r="N1015" i="4"/>
  <c r="O1019" i="4"/>
  <c r="N1022" i="4"/>
  <c r="O1027" i="4"/>
  <c r="N954" i="4"/>
  <c r="O977" i="4"/>
  <c r="N980" i="4"/>
  <c r="O1034" i="4"/>
  <c r="N1036" i="4"/>
  <c r="O1040" i="4"/>
  <c r="N1043" i="4"/>
  <c r="O1087" i="4"/>
  <c r="N1090" i="4"/>
  <c r="O1095" i="4"/>
  <c r="N706" i="4"/>
  <c r="O728" i="4"/>
  <c r="O731" i="4"/>
  <c r="O740" i="4"/>
  <c r="O743" i="4"/>
  <c r="N746" i="4"/>
  <c r="N748" i="4"/>
  <c r="N750" i="4"/>
  <c r="O755" i="4"/>
  <c r="N758" i="4"/>
  <c r="O762" i="4"/>
  <c r="N764" i="4"/>
  <c r="O770" i="4"/>
  <c r="N773" i="4"/>
  <c r="O778" i="4"/>
  <c r="N786" i="4"/>
  <c r="O789" i="4"/>
  <c r="N790" i="4"/>
  <c r="O793" i="4"/>
  <c r="N796" i="4"/>
  <c r="O802" i="4"/>
  <c r="N805" i="4"/>
  <c r="O810" i="4"/>
  <c r="N824" i="4"/>
  <c r="O832" i="4"/>
  <c r="N835" i="4"/>
  <c r="O843" i="4"/>
  <c r="N847" i="4"/>
  <c r="O853" i="4"/>
  <c r="N856" i="4"/>
  <c r="O868" i="4"/>
  <c r="N872" i="4"/>
  <c r="O900" i="4"/>
  <c r="N903" i="4"/>
  <c r="O908" i="4"/>
  <c r="N917" i="4"/>
  <c r="O920" i="4"/>
  <c r="O938" i="4"/>
  <c r="N941" i="4"/>
  <c r="O946" i="4"/>
  <c r="O995" i="4"/>
  <c r="N998" i="4"/>
  <c r="O1005" i="4"/>
  <c r="N1008" i="4"/>
  <c r="O1015" i="4"/>
  <c r="O1022" i="4"/>
  <c r="N1025" i="4"/>
  <c r="O954" i="4"/>
  <c r="N959" i="4"/>
  <c r="N975" i="4"/>
  <c r="O980" i="4"/>
  <c r="N983" i="4"/>
  <c r="O1036" i="4"/>
  <c r="N1038" i="4"/>
  <c r="O1043" i="4"/>
  <c r="N1057" i="4"/>
  <c r="N1085" i="4"/>
  <c r="O1090" i="4"/>
  <c r="N1093" i="4"/>
  <c r="N1050" i="4"/>
  <c r="O706" i="4"/>
  <c r="O735" i="4"/>
  <c r="N737" i="4"/>
  <c r="O746" i="4"/>
  <c r="O748" i="4"/>
  <c r="O750" i="4"/>
  <c r="N753" i="4"/>
  <c r="O758" i="4"/>
  <c r="O764" i="4"/>
  <c r="N767" i="4"/>
  <c r="O773" i="4"/>
  <c r="N776" i="4"/>
  <c r="O786" i="4"/>
  <c r="N787" i="4"/>
  <c r="O790" i="4"/>
  <c r="O796" i="4"/>
  <c r="N800" i="4"/>
  <c r="O805" i="4"/>
  <c r="N808" i="4"/>
  <c r="O824" i="4"/>
  <c r="N827" i="4"/>
  <c r="O835" i="4"/>
  <c r="N841" i="4"/>
  <c r="O847" i="4"/>
  <c r="N850" i="4"/>
  <c r="O856" i="4"/>
  <c r="N866" i="4"/>
  <c r="O872" i="4"/>
  <c r="N876" i="4"/>
  <c r="O903" i="4"/>
  <c r="N906" i="4"/>
  <c r="O917" i="4"/>
  <c r="N919" i="4"/>
  <c r="O941" i="4"/>
  <c r="N944" i="4"/>
  <c r="N993" i="4"/>
  <c r="O998" i="4"/>
  <c r="N1003" i="4"/>
  <c r="O1008" i="4"/>
  <c r="N1011" i="4"/>
  <c r="N1020" i="4"/>
  <c r="O1025" i="4"/>
  <c r="N1028" i="4"/>
  <c r="O959" i="4"/>
  <c r="O975" i="4"/>
  <c r="N978" i="4"/>
  <c r="O983" i="4"/>
  <c r="O1038" i="4"/>
  <c r="N1041" i="4"/>
  <c r="O1057" i="4"/>
  <c r="N729" i="4"/>
  <c r="N732" i="4"/>
  <c r="N741" i="4"/>
  <c r="N744" i="4"/>
  <c r="O753" i="4"/>
  <c r="N756" i="4"/>
  <c r="N763" i="4"/>
  <c r="O767" i="4"/>
  <c r="N771" i="4"/>
  <c r="O776" i="4"/>
  <c r="N779" i="4"/>
  <c r="O787" i="4"/>
  <c r="N794" i="4"/>
  <c r="O800" i="4"/>
  <c r="N803" i="4"/>
  <c r="O808" i="4"/>
  <c r="N816" i="4"/>
  <c r="O827" i="4"/>
  <c r="N833" i="4"/>
  <c r="O841" i="4"/>
  <c r="N845" i="4"/>
  <c r="O850" i="4"/>
  <c r="N854" i="4"/>
  <c r="O866" i="4"/>
  <c r="N870" i="4"/>
  <c r="O876" i="4"/>
  <c r="N901" i="4"/>
  <c r="O906" i="4"/>
  <c r="N909" i="4"/>
  <c r="O919" i="4"/>
  <c r="N922" i="4"/>
  <c r="N935" i="4"/>
  <c r="N939" i="4"/>
  <c r="O944" i="4"/>
  <c r="N947" i="4"/>
  <c r="O993" i="4"/>
  <c r="N996" i="4"/>
  <c r="O1003" i="4"/>
  <c r="N1006" i="4"/>
  <c r="O1011" i="4"/>
  <c r="O1020" i="4"/>
  <c r="N1023" i="4"/>
  <c r="O1028" i="4"/>
  <c r="N956" i="4"/>
  <c r="O978" i="4"/>
  <c r="N981" i="4"/>
  <c r="O1041" i="4"/>
  <c r="N1046" i="4"/>
  <c r="O1088" i="4"/>
  <c r="N1091" i="4"/>
  <c r="O699" i="4"/>
  <c r="O726" i="4"/>
  <c r="O729" i="4"/>
  <c r="N738" i="4"/>
  <c r="O741" i="4"/>
  <c r="O744" i="4"/>
  <c r="O749" i="4"/>
  <c r="N751" i="4"/>
  <c r="O756" i="4"/>
  <c r="N759" i="4"/>
  <c r="O763" i="4"/>
  <c r="N765" i="4"/>
  <c r="O771" i="4"/>
  <c r="N774" i="4"/>
  <c r="O779" i="4"/>
  <c r="N791" i="4"/>
  <c r="O794" i="4"/>
  <c r="N797" i="4"/>
  <c r="O803" i="4"/>
  <c r="N806" i="4"/>
  <c r="O816" i="4"/>
  <c r="N825" i="4"/>
  <c r="O833" i="4"/>
  <c r="N839" i="4"/>
  <c r="O845" i="4"/>
  <c r="N848" i="4"/>
  <c r="O854" i="4"/>
  <c r="N862" i="4"/>
  <c r="O870" i="4"/>
  <c r="N874" i="4"/>
  <c r="O901" i="4"/>
  <c r="N904" i="4"/>
  <c r="O909" i="4"/>
  <c r="O922" i="4"/>
  <c r="O935" i="4"/>
  <c r="O939" i="4"/>
  <c r="N942" i="4"/>
  <c r="O947" i="4"/>
  <c r="N991" i="4"/>
  <c r="O996" i="4"/>
  <c r="N999" i="4"/>
  <c r="O1006" i="4"/>
  <c r="N1009" i="4"/>
  <c r="N1018" i="4"/>
  <c r="O1023" i="4"/>
  <c r="N1026" i="4"/>
  <c r="O956" i="4"/>
  <c r="N960" i="4"/>
  <c r="N972" i="4"/>
  <c r="N976" i="4"/>
  <c r="O981" i="4"/>
  <c r="N984" i="4"/>
  <c r="N1039" i="4"/>
  <c r="O1046" i="4"/>
  <c r="N1083" i="4"/>
  <c r="N1086" i="4"/>
  <c r="O1091" i="4"/>
  <c r="N1094" i="4"/>
  <c r="N1088" i="4"/>
  <c r="N1052" i="4"/>
  <c r="N1056" i="4"/>
  <c r="N1113" i="4"/>
  <c r="O1118" i="4"/>
  <c r="N1121" i="4"/>
  <c r="O1126" i="4"/>
  <c r="N1129" i="4"/>
  <c r="O1134" i="4"/>
  <c r="N1137" i="4"/>
  <c r="O1143" i="4"/>
  <c r="N1102" i="4"/>
  <c r="O1107" i="4"/>
  <c r="N1110" i="4"/>
  <c r="O1157" i="4"/>
  <c r="N1160" i="4"/>
  <c r="O1052" i="4"/>
  <c r="O1056" i="4"/>
  <c r="O1113" i="4"/>
  <c r="N1116" i="4"/>
  <c r="O1121" i="4"/>
  <c r="N1124" i="4"/>
  <c r="O1129" i="4"/>
  <c r="N1132" i="4"/>
  <c r="O1137" i="4"/>
  <c r="N1141" i="4"/>
  <c r="O1102" i="4"/>
  <c r="N1105" i="4"/>
  <c r="O1110" i="4"/>
  <c r="N1155" i="4"/>
  <c r="O1163" i="4"/>
  <c r="N1053" i="4"/>
  <c r="O1116" i="4"/>
  <c r="N1119" i="4"/>
  <c r="O1124" i="4"/>
  <c r="N1127" i="4"/>
  <c r="O1132" i="4"/>
  <c r="N1135" i="4"/>
  <c r="O1141" i="4"/>
  <c r="N1144" i="4"/>
  <c r="O1105" i="4"/>
  <c r="N1108" i="4"/>
  <c r="O1155" i="4"/>
  <c r="N1158" i="4"/>
  <c r="O1048" i="4"/>
  <c r="O1053" i="4"/>
  <c r="N1114" i="4"/>
  <c r="O1119" i="4"/>
  <c r="N1122" i="4"/>
  <c r="O1127" i="4"/>
  <c r="N1130" i="4"/>
  <c r="O1135" i="4"/>
  <c r="N1138" i="4"/>
  <c r="O1144" i="4"/>
  <c r="N1103" i="4"/>
  <c r="O1108" i="4"/>
  <c r="N1111" i="4"/>
  <c r="O1158" i="4"/>
  <c r="N1161" i="4"/>
  <c r="O1085" i="4"/>
  <c r="O1049" i="4"/>
  <c r="N1054" i="4"/>
  <c r="O1114" i="4"/>
  <c r="N1117" i="4"/>
  <c r="O1122" i="4"/>
  <c r="N1125" i="4"/>
  <c r="O1130" i="4"/>
  <c r="N1133" i="4"/>
  <c r="O1138" i="4"/>
  <c r="N1142" i="4"/>
  <c r="O1103" i="4"/>
  <c r="N1106" i="4"/>
  <c r="O1111" i="4"/>
  <c r="N1156" i="4"/>
  <c r="O1161" i="4"/>
  <c r="N1164" i="4"/>
  <c r="O1164" i="4"/>
  <c r="O1050" i="4"/>
  <c r="O1054" i="4"/>
  <c r="N1112" i="4"/>
  <c r="O1117" i="4"/>
  <c r="N1120" i="4"/>
  <c r="O1125" i="4"/>
  <c r="N1128" i="4"/>
  <c r="O1133" i="4"/>
  <c r="N1136" i="4"/>
  <c r="O1142" i="4"/>
  <c r="N1145" i="4"/>
  <c r="N1101" i="4"/>
  <c r="O1106" i="4"/>
  <c r="N1109" i="4"/>
  <c r="O1156" i="4"/>
  <c r="N1159" i="4"/>
  <c r="O1093" i="4"/>
  <c r="N1051" i="4"/>
  <c r="N1055" i="4"/>
  <c r="O1112" i="4"/>
  <c r="N1115" i="4"/>
  <c r="O1120" i="4"/>
  <c r="N1123" i="4"/>
  <c r="O1128" i="4"/>
  <c r="N1131" i="4"/>
  <c r="O1136" i="4"/>
  <c r="N1140" i="4"/>
  <c r="O1145" i="4"/>
  <c r="O1101" i="4"/>
  <c r="N1104" i="4"/>
  <c r="O1109" i="4"/>
  <c r="N1154" i="4"/>
  <c r="O1159" i="4"/>
  <c r="N1162" i="4"/>
  <c r="N1163" i="4"/>
  <c r="O1051" i="4"/>
  <c r="O1055" i="4"/>
  <c r="O1115" i="4"/>
  <c r="N1118" i="4"/>
  <c r="O1123" i="4"/>
  <c r="N1126" i="4"/>
  <c r="O1131" i="4"/>
  <c r="N1134" i="4"/>
  <c r="O1140" i="4"/>
  <c r="N1143" i="4"/>
  <c r="O1104" i="4"/>
  <c r="N1107" i="4"/>
  <c r="O1154" i="4"/>
  <c r="N1157" i="4"/>
  <c r="O1162" i="4"/>
  <c r="O1160" i="4"/>
  <c r="Q1165" i="4"/>
  <c r="Q1157" i="4"/>
  <c r="Q1148" i="4"/>
  <c r="Q1109" i="4"/>
  <c r="Q1101" i="4"/>
  <c r="Q1145" i="4"/>
  <c r="Q1136" i="4"/>
  <c r="Q1121" i="4"/>
  <c r="Q1113" i="4"/>
  <c r="Q1096" i="4"/>
  <c r="Q1088" i="4"/>
  <c r="Q1055" i="4"/>
  <c r="Q1039" i="4"/>
  <c r="Q1034" i="4"/>
  <c r="Q1025" i="4"/>
  <c r="Q1017" i="4"/>
  <c r="Q1012" i="4"/>
  <c r="Q1004" i="4"/>
  <c r="Q995" i="4"/>
  <c r="Q1160" i="4"/>
  <c r="Q1151" i="4"/>
  <c r="Q1104" i="4"/>
  <c r="Q1140" i="4"/>
  <c r="Q1131" i="4"/>
  <c r="Q1124" i="4"/>
  <c r="Q1116" i="4"/>
  <c r="Q1091" i="4"/>
  <c r="Q1057" i="4"/>
  <c r="Q1050" i="4"/>
  <c r="Q1042" i="4"/>
  <c r="Q1035" i="4"/>
  <c r="Q1028" i="4"/>
  <c r="Q1020" i="4"/>
  <c r="Q1007" i="4"/>
  <c r="Q998" i="4"/>
  <c r="Q983" i="4"/>
  <c r="Q1163" i="4"/>
  <c r="Q1155" i="4"/>
  <c r="Q1161" i="4"/>
  <c r="Q1105" i="4"/>
  <c r="Q1141" i="4"/>
  <c r="Q1125" i="4"/>
  <c r="Q1084" i="4"/>
  <c r="Q1051" i="4"/>
  <c r="Q1043" i="4"/>
  <c r="Q1029" i="4"/>
  <c r="Q1008" i="4"/>
  <c r="Q1164" i="4"/>
  <c r="Q1147" i="4"/>
  <c r="Q1108" i="4"/>
  <c r="Q1144" i="4"/>
  <c r="Q1128" i="4"/>
  <c r="Q1112" i="4"/>
  <c r="Q1087" i="4"/>
  <c r="Q1054" i="4"/>
  <c r="Q1033" i="4"/>
  <c r="Q1011" i="4"/>
  <c r="Q988" i="4"/>
  <c r="Q979" i="4"/>
  <c r="Q1146" i="4"/>
  <c r="Q1107" i="4"/>
  <c r="Q1099" i="4"/>
  <c r="Q1143" i="4"/>
  <c r="Q1134" i="4"/>
  <c r="Q1127" i="4"/>
  <c r="Q1119" i="4"/>
  <c r="Q994" i="4"/>
  <c r="Q1150" i="4"/>
  <c r="Q1111" i="4"/>
  <c r="Q1103" i="4"/>
  <c r="Q1138" i="4"/>
  <c r="Q1130" i="4"/>
  <c r="Q1123" i="4"/>
  <c r="Q1115" i="4"/>
  <c r="Q1090" i="4"/>
  <c r="Q1049" i="4"/>
  <c r="Q1041" i="4"/>
  <c r="Q1027" i="4"/>
  <c r="Q1019" i="4"/>
  <c r="Q1015" i="4"/>
  <c r="Q1006" i="4"/>
  <c r="Q1158" i="4"/>
  <c r="Q1149" i="4"/>
  <c r="Q1153" i="4"/>
  <c r="Q1117" i="4"/>
  <c r="Q1036" i="4"/>
  <c r="Q1156" i="4"/>
  <c r="Q1100" i="4"/>
  <c r="Q1120" i="4"/>
  <c r="Q1038" i="4"/>
  <c r="Q1159" i="4"/>
  <c r="Q1082" i="4"/>
  <c r="Q1053" i="4"/>
  <c r="Q1037" i="4"/>
  <c r="Q1032" i="4"/>
  <c r="Q1010" i="4"/>
  <c r="Q1110" i="4"/>
  <c r="Q1102" i="4"/>
  <c r="Q1137" i="4"/>
  <c r="Q1129" i="4"/>
  <c r="Q1122" i="4"/>
  <c r="Q1114" i="4"/>
  <c r="Q1089" i="4"/>
  <c r="Q1083" i="4"/>
  <c r="Q1056" i="4"/>
  <c r="Q1048" i="4"/>
  <c r="Q1040" i="4"/>
  <c r="Q1026" i="4"/>
  <c r="Q1018" i="4"/>
  <c r="Q1005" i="4"/>
  <c r="Q996" i="4"/>
  <c r="Q990" i="4"/>
  <c r="Q981" i="4"/>
  <c r="Q982" i="4"/>
  <c r="Q971" i="4"/>
  <c r="Q951" i="4"/>
  <c r="Q942" i="4"/>
  <c r="Q934" i="4"/>
  <c r="Q922" i="4"/>
  <c r="Q917" i="4"/>
  <c r="Q907" i="4"/>
  <c r="Q899" i="4"/>
  <c r="Q892" i="4"/>
  <c r="Q884" i="4"/>
  <c r="Q879" i="4"/>
  <c r="Q867" i="4"/>
  <c r="Q858" i="4"/>
  <c r="Q850" i="4"/>
  <c r="Q843" i="4"/>
  <c r="Q833" i="4"/>
  <c r="Q809" i="4"/>
  <c r="Q801" i="4"/>
  <c r="Q790" i="4"/>
  <c r="Q778" i="4"/>
  <c r="Q770" i="4"/>
  <c r="Q764" i="4"/>
  <c r="Q758" i="4"/>
  <c r="Q745" i="4"/>
  <c r="Q737" i="4"/>
  <c r="Q731" i="4"/>
  <c r="Q722" i="4"/>
  <c r="Q714" i="4"/>
  <c r="Q707" i="4"/>
  <c r="Q699" i="4"/>
  <c r="Q691" i="4"/>
  <c r="Q683" i="4"/>
  <c r="Q675" i="4"/>
  <c r="Q989" i="4"/>
  <c r="Q974" i="4"/>
  <c r="Q972" i="4"/>
  <c r="Q954" i="4"/>
  <c r="Q945" i="4"/>
  <c r="Q937" i="4"/>
  <c r="Q935" i="4"/>
  <c r="Q918" i="4"/>
  <c r="Q910" i="4"/>
  <c r="Q902" i="4"/>
  <c r="Q895" i="4"/>
  <c r="Q887" i="4"/>
  <c r="Q882" i="4"/>
  <c r="Q876" i="4"/>
  <c r="Q862" i="4"/>
  <c r="Q854" i="4"/>
  <c r="Q845" i="4"/>
  <c r="Q839" i="4"/>
  <c r="Q826" i="4"/>
  <c r="Q812" i="4"/>
  <c r="Q804" i="4"/>
  <c r="Q797" i="4"/>
  <c r="Q792" i="4"/>
  <c r="Q788" i="4"/>
  <c r="Q781" i="4"/>
  <c r="Q773" i="4"/>
  <c r="Q766" i="4"/>
  <c r="Q753" i="4"/>
  <c r="Q747" i="4"/>
  <c r="Q740" i="4"/>
  <c r="Q734" i="4"/>
  <c r="Q1086" i="4"/>
  <c r="Q1047" i="4"/>
  <c r="Q1154" i="4"/>
  <c r="Q726" i="4"/>
  <c r="Q717" i="4"/>
  <c r="Q709" i="4"/>
  <c r="Q702" i="4"/>
  <c r="Q694" i="4"/>
  <c r="Q1152" i="4"/>
  <c r="Q1092" i="4"/>
  <c r="Q1021" i="4"/>
  <c r="Q1095" i="4"/>
  <c r="Q1024" i="4"/>
  <c r="Q1094" i="4"/>
  <c r="Q1023" i="4"/>
  <c r="Q1106" i="4"/>
  <c r="Q1142" i="4"/>
  <c r="Q1126" i="4"/>
  <c r="Q1085" i="4"/>
  <c r="Q1052" i="4"/>
  <c r="Q1046" i="4"/>
  <c r="Q1030" i="4"/>
  <c r="Q1009" i="4"/>
  <c r="Q992" i="4"/>
  <c r="Q977" i="4"/>
  <c r="Q975" i="4"/>
  <c r="Q946" i="4"/>
  <c r="Q919" i="4"/>
  <c r="Q903" i="4"/>
  <c r="Q888" i="4"/>
  <c r="Q877" i="4"/>
  <c r="Q864" i="4"/>
  <c r="Q846" i="4"/>
  <c r="Q827" i="4"/>
  <c r="Q805" i="4"/>
  <c r="Q782" i="4"/>
  <c r="Q767" i="4"/>
  <c r="Q754" i="4"/>
  <c r="Q741" i="4"/>
  <c r="Q727" i="4"/>
  <c r="Q710" i="4"/>
  <c r="Q695" i="4"/>
  <c r="Q679" i="4"/>
  <c r="Q980" i="4"/>
  <c r="Q949" i="4"/>
  <c r="Q906" i="4"/>
  <c r="Q891" i="4"/>
  <c r="Q878" i="4"/>
  <c r="Q866" i="4"/>
  <c r="Q849" i="4"/>
  <c r="Q832" i="4"/>
  <c r="Q808" i="4"/>
  <c r="Q794" i="4"/>
  <c r="Q786" i="4"/>
  <c r="Q769" i="4"/>
  <c r="Q757" i="4"/>
  <c r="Q744" i="4"/>
  <c r="Q730" i="4"/>
  <c r="Q721" i="4"/>
  <c r="Q698" i="4"/>
  <c r="Q690" i="4"/>
  <c r="Q682" i="4"/>
  <c r="Q674" i="4"/>
  <c r="Q986" i="4"/>
  <c r="Q973" i="4"/>
  <c r="Q953" i="4"/>
  <c r="Q944" i="4"/>
  <c r="Q936" i="4"/>
  <c r="Q909" i="4"/>
  <c r="Q901" i="4"/>
  <c r="Q894" i="4"/>
  <c r="Q886" i="4"/>
  <c r="Q881" i="4"/>
  <c r="Q875" i="4"/>
  <c r="Q869" i="4"/>
  <c r="Q861" i="4"/>
  <c r="Q853" i="4"/>
  <c r="Q844" i="4"/>
  <c r="Q835" i="4"/>
  <c r="Q825" i="4"/>
  <c r="Q811" i="4"/>
  <c r="Q803" i="4"/>
  <c r="Q796" i="4"/>
  <c r="Q787" i="4"/>
  <c r="Q780" i="4"/>
  <c r="Q772" i="4"/>
  <c r="Q765" i="4"/>
  <c r="Q760" i="4"/>
  <c r="Q939" i="4"/>
  <c r="Q913" i="4"/>
  <c r="Q856" i="4"/>
  <c r="Q815" i="4"/>
  <c r="Q789" i="4"/>
  <c r="Q762" i="4"/>
  <c r="Q733" i="4"/>
  <c r="Q716" i="4"/>
  <c r="Q701" i="4"/>
  <c r="Q685" i="4"/>
  <c r="Q670" i="4"/>
  <c r="Q662" i="4"/>
  <c r="Q654" i="4"/>
  <c r="Q647" i="4"/>
  <c r="Q639" i="4"/>
  <c r="Q631" i="4"/>
  <c r="Q623" i="4"/>
  <c r="Q615" i="4"/>
  <c r="Q607" i="4"/>
  <c r="Q599" i="4"/>
  <c r="Q591" i="4"/>
  <c r="Q583" i="4"/>
  <c r="Q575" i="4"/>
  <c r="Q566" i="4"/>
  <c r="Q558" i="4"/>
  <c r="Q551" i="4"/>
  <c r="Q543" i="4"/>
  <c r="Q535" i="4"/>
  <c r="Q527" i="4"/>
  <c r="Q519" i="4"/>
  <c r="Q511" i="4"/>
  <c r="Q503" i="4"/>
  <c r="Q495" i="4"/>
  <c r="Q487" i="4"/>
  <c r="Q478" i="4"/>
  <c r="Q470" i="4"/>
  <c r="Q463" i="4"/>
  <c r="Q454" i="4"/>
  <c r="Q446" i="4"/>
  <c r="Q984" i="4"/>
  <c r="Q952" i="4"/>
  <c r="Q893" i="4"/>
  <c r="Q868" i="4"/>
  <c r="Q834" i="4"/>
  <c r="Q795" i="4"/>
  <c r="Q771" i="4"/>
  <c r="Q706" i="4"/>
  <c r="Q686" i="4"/>
  <c r="Q678" i="4"/>
  <c r="Q993" i="4"/>
  <c r="Q978" i="4"/>
  <c r="Q957" i="4"/>
  <c r="Q948" i="4"/>
  <c r="Q940" i="4"/>
  <c r="Q920" i="4"/>
  <c r="Q915" i="4"/>
  <c r="Q905" i="4"/>
  <c r="Q898" i="4"/>
  <c r="Q890" i="4"/>
  <c r="Q872" i="4"/>
  <c r="Q851" i="4"/>
  <c r="Q848" i="4"/>
  <c r="Q841" i="4"/>
  <c r="Q816" i="4"/>
  <c r="Q807" i="4"/>
  <c r="Q799" i="4"/>
  <c r="Q793" i="4"/>
  <c r="Q785" i="4"/>
  <c r="Q776" i="4"/>
  <c r="Q763" i="4"/>
  <c r="Q991" i="4"/>
  <c r="Q956" i="4"/>
  <c r="Q897" i="4"/>
  <c r="Q871" i="4"/>
  <c r="Q840" i="4"/>
  <c r="Q775" i="4"/>
  <c r="Q752" i="4"/>
  <c r="Q739" i="4"/>
  <c r="Q725" i="4"/>
  <c r="Q693" i="4"/>
  <c r="Q677" i="4"/>
  <c r="Q666" i="4"/>
  <c r="Q658" i="4"/>
  <c r="Q651" i="4"/>
  <c r="Q643" i="4"/>
  <c r="Q635" i="4"/>
  <c r="Q627" i="4"/>
  <c r="Q619" i="4"/>
  <c r="Q611" i="4"/>
  <c r="Q603" i="4"/>
  <c r="Q595" i="4"/>
  <c r="Q587" i="4"/>
  <c r="Q579" i="4"/>
  <c r="Q571" i="4"/>
  <c r="Q562" i="4"/>
  <c r="Q547" i="4"/>
  <c r="Q539" i="4"/>
  <c r="Q531" i="4"/>
  <c r="Q523" i="4"/>
  <c r="Q515" i="4"/>
  <c r="Q507" i="4"/>
  <c r="Q499" i="4"/>
  <c r="Q491" i="4"/>
  <c r="Q483" i="4"/>
  <c r="Q474" i="4"/>
  <c r="Q459" i="4"/>
  <c r="Q450" i="4"/>
  <c r="Q442" i="4"/>
  <c r="Q908" i="4"/>
  <c r="Q880" i="4"/>
  <c r="Q852" i="4"/>
  <c r="Q810" i="4"/>
  <c r="Q759" i="4"/>
  <c r="Q746" i="4"/>
  <c r="Q732" i="4"/>
  <c r="Q715" i="4"/>
  <c r="Q700" i="4"/>
  <c r="Q684" i="4"/>
  <c r="Q669" i="4"/>
  <c r="Q661" i="4"/>
  <c r="Q646" i="4"/>
  <c r="Q638" i="4"/>
  <c r="Q630" i="4"/>
  <c r="Q622" i="4"/>
  <c r="Q614" i="4"/>
  <c r="Q606" i="4"/>
  <c r="Q598" i="4"/>
  <c r="Q590" i="4"/>
  <c r="Q582" i="4"/>
  <c r="Q574" i="4"/>
  <c r="Q565" i="4"/>
  <c r="Q557" i="4"/>
  <c r="Q550" i="4"/>
  <c r="Q542" i="4"/>
  <c r="Q534" i="4"/>
  <c r="Q526" i="4"/>
  <c r="Q518" i="4"/>
  <c r="Q510" i="4"/>
  <c r="Q502" i="4"/>
  <c r="Q494" i="4"/>
  <c r="Q486" i="4"/>
  <c r="Q477" i="4"/>
  <c r="Q469" i="4"/>
  <c r="Q462" i="4"/>
  <c r="Q453" i="4"/>
  <c r="Q445" i="4"/>
  <c r="Q438" i="4"/>
  <c r="Q430" i="4"/>
  <c r="Q421" i="4"/>
  <c r="Q999" i="4"/>
  <c r="Q1135" i="4"/>
  <c r="Q1162" i="4"/>
  <c r="Q1097" i="4"/>
  <c r="Q1118" i="4"/>
  <c r="Q1016" i="4"/>
  <c r="Q985" i="4"/>
  <c r="Q938" i="4"/>
  <c r="Q912" i="4"/>
  <c r="Q883" i="4"/>
  <c r="Q855" i="4"/>
  <c r="Q814" i="4"/>
  <c r="Q761" i="4"/>
  <c r="Q735" i="4"/>
  <c r="Q703" i="4"/>
  <c r="Q997" i="4"/>
  <c r="Q959" i="4"/>
  <c r="Q873" i="4"/>
  <c r="Q842" i="4"/>
  <c r="Q800" i="4"/>
  <c r="Q777" i="4"/>
  <c r="Q750" i="4"/>
  <c r="Q751" i="4"/>
  <c r="Q708" i="4"/>
  <c r="Q692" i="4"/>
  <c r="Q657" i="4"/>
  <c r="Q650" i="4"/>
  <c r="Q626" i="4"/>
  <c r="Q618" i="4"/>
  <c r="Q594" i="4"/>
  <c r="Q586" i="4"/>
  <c r="Q561" i="4"/>
  <c r="Q554" i="4"/>
  <c r="Q530" i="4"/>
  <c r="Q522" i="4"/>
  <c r="Q498" i="4"/>
  <c r="Q490" i="4"/>
  <c r="Q466" i="4"/>
  <c r="Q458" i="4"/>
  <c r="Q434" i="4"/>
  <c r="Q426" i="4"/>
  <c r="Q413" i="4"/>
  <c r="Q406" i="4"/>
  <c r="Q398" i="4"/>
  <c r="Q390" i="4"/>
  <c r="Q382" i="4"/>
  <c r="Q374" i="4"/>
  <c r="Q366" i="4"/>
  <c r="Q358" i="4"/>
  <c r="Q349" i="4"/>
  <c r="Q341" i="4"/>
  <c r="Q336" i="4"/>
  <c r="Q327" i="4"/>
  <c r="Q318" i="4"/>
  <c r="Q310" i="4"/>
  <c r="Q302" i="4"/>
  <c r="Q293" i="4"/>
  <c r="Q264" i="4"/>
  <c r="Q904" i="4"/>
  <c r="Q847" i="4"/>
  <c r="Q806" i="4"/>
  <c r="Q784" i="4"/>
  <c r="Q756" i="4"/>
  <c r="Q743" i="4"/>
  <c r="Q729" i="4"/>
  <c r="Q791" i="4"/>
  <c r="Q720" i="4"/>
  <c r="Q689" i="4"/>
  <c r="Q664" i="4"/>
  <c r="Q649" i="4"/>
  <c r="Q633" i="4"/>
  <c r="Q617" i="4"/>
  <c r="Q601" i="4"/>
  <c r="Q585" i="4"/>
  <c r="Q568" i="4"/>
  <c r="Q553" i="4"/>
  <c r="Q537" i="4"/>
  <c r="Q521" i="4"/>
  <c r="Q505" i="4"/>
  <c r="Q489" i="4"/>
  <c r="Q472" i="4"/>
  <c r="Q457" i="4"/>
  <c r="Q431" i="4"/>
  <c r="Q419" i="4"/>
  <c r="Q409" i="4"/>
  <c r="Q399" i="4"/>
  <c r="Q388" i="4"/>
  <c r="Q377" i="4"/>
  <c r="Q367" i="4"/>
  <c r="Q356" i="4"/>
  <c r="Q344" i="4"/>
  <c r="Q337" i="4"/>
  <c r="Q325" i="4"/>
  <c r="Q313" i="4"/>
  <c r="Q303" i="4"/>
  <c r="Q291" i="4"/>
  <c r="Q260" i="4"/>
  <c r="Q252" i="4"/>
  <c r="Q900" i="4"/>
  <c r="Q779" i="4"/>
  <c r="Q719" i="4"/>
  <c r="Q688" i="4"/>
  <c r="Q663" i="4"/>
  <c r="Q648" i="4"/>
  <c r="Q632" i="4"/>
  <c r="Q616" i="4"/>
  <c r="Q600" i="4"/>
  <c r="Q584" i="4"/>
  <c r="Q567" i="4"/>
  <c r="Q552" i="4"/>
  <c r="Q536" i="4"/>
  <c r="Q520" i="4"/>
  <c r="Q504" i="4"/>
  <c r="Q488" i="4"/>
  <c r="Q471" i="4"/>
  <c r="Q456" i="4"/>
  <c r="Q440" i="4"/>
  <c r="Q429" i="4"/>
  <c r="Q418" i="4"/>
  <c r="Q408" i="4"/>
  <c r="Q397" i="4"/>
  <c r="Q387" i="4"/>
  <c r="Q376" i="4"/>
  <c r="Q365" i="4"/>
  <c r="Q355" i="4"/>
  <c r="Q343" i="4"/>
  <c r="Q335" i="4"/>
  <c r="Q324" i="4"/>
  <c r="Q312" i="4"/>
  <c r="Q301" i="4"/>
  <c r="Q290" i="4"/>
  <c r="Q259" i="4"/>
  <c r="Q251" i="4"/>
  <c r="Q243" i="4"/>
  <c r="Q235" i="4"/>
  <c r="Q227" i="4"/>
  <c r="Q219" i="4"/>
  <c r="Q211" i="4"/>
  <c r="Q203" i="4"/>
  <c r="Q196" i="4"/>
  <c r="Q188" i="4"/>
  <c r="Q180" i="4"/>
  <c r="Q173" i="4"/>
  <c r="Q165" i="4"/>
  <c r="Q157" i="4"/>
  <c r="Q149" i="4"/>
  <c r="Q142" i="4"/>
  <c r="Q134" i="4"/>
  <c r="Q126" i="4"/>
  <c r="Q118" i="4"/>
  <c r="Q111" i="4"/>
  <c r="Q885" i="4"/>
  <c r="Q712" i="4"/>
  <c r="Q681" i="4"/>
  <c r="Q660" i="4"/>
  <c r="Q645" i="4"/>
  <c r="Q629" i="4"/>
  <c r="Q613" i="4"/>
  <c r="Q597" i="4"/>
  <c r="Q581" i="4"/>
  <c r="Q564" i="4"/>
  <c r="Q549" i="4"/>
  <c r="Q533" i="4"/>
  <c r="Q517" i="4"/>
  <c r="Q501" i="4"/>
  <c r="Q485" i="4"/>
  <c r="Q468" i="4"/>
  <c r="Q452" i="4"/>
  <c r="Q439" i="4"/>
  <c r="Q428" i="4"/>
  <c r="Q416" i="4"/>
  <c r="Q407" i="4"/>
  <c r="Q396" i="4"/>
  <c r="Q385" i="4"/>
  <c r="Q375" i="4"/>
  <c r="Q364" i="4"/>
  <c r="Q352" i="4"/>
  <c r="Q342" i="4"/>
  <c r="Q333" i="4"/>
  <c r="Q322" i="4"/>
  <c r="Q311" i="4"/>
  <c r="Q300" i="4"/>
  <c r="Q288" i="4"/>
  <c r="Q258" i="4"/>
  <c r="Q250" i="4"/>
  <c r="Q242" i="4"/>
  <c r="Q234" i="4"/>
  <c r="Q226" i="4"/>
  <c r="Q218" i="4"/>
  <c r="Q210" i="4"/>
  <c r="Q202" i="4"/>
  <c r="Q195" i="4"/>
  <c r="Q667" i="4"/>
  <c r="Q604" i="4"/>
  <c r="Q540" i="4"/>
  <c r="Q475" i="4"/>
  <c r="Q420" i="4"/>
  <c r="Q379" i="4"/>
  <c r="Q338" i="4"/>
  <c r="Q292" i="4"/>
  <c r="Q244" i="4"/>
  <c r="Q228" i="4"/>
  <c r="Q212" i="4"/>
  <c r="Q197" i="4"/>
  <c r="Q183" i="4"/>
  <c r="Q174" i="4"/>
  <c r="Q163" i="4"/>
  <c r="Q152" i="4"/>
  <c r="Q143" i="4"/>
  <c r="Q132" i="4"/>
  <c r="Q121" i="4"/>
  <c r="Q112" i="4"/>
  <c r="Q104" i="4"/>
  <c r="Q96" i="4"/>
  <c r="Q88" i="4"/>
  <c r="Q80" i="4"/>
  <c r="Q72" i="4"/>
  <c r="Q64" i="4"/>
  <c r="Q55" i="4"/>
  <c r="Q47" i="4"/>
  <c r="Q39" i="4"/>
  <c r="Q31" i="4"/>
  <c r="Q23" i="4"/>
  <c r="Q15" i="4"/>
  <c r="Q67" i="4"/>
  <c r="Q58" i="4"/>
  <c r="Q50" i="4"/>
  <c r="Q42" i="4"/>
  <c r="Q34" i="4"/>
  <c r="Q22" i="4"/>
  <c r="Q114" i="4"/>
  <c r="Q90" i="4"/>
  <c r="Q61" i="4"/>
  <c r="Q45" i="4"/>
  <c r="Q33" i="4"/>
  <c r="Q17" i="4"/>
  <c r="Q516" i="4"/>
  <c r="Q405" i="4"/>
  <c r="Q321" i="4"/>
  <c r="Q237" i="4"/>
  <c r="Q213" i="4"/>
  <c r="Q185" i="4"/>
  <c r="Q164" i="4"/>
  <c r="Q123" i="4"/>
  <c r="Q97" i="4"/>
  <c r="Q81" i="4"/>
  <c r="Q60" i="4"/>
  <c r="Q32" i="4"/>
  <c r="Q874" i="4"/>
  <c r="Q659" i="4"/>
  <c r="Q596" i="4"/>
  <c r="Q532" i="4"/>
  <c r="Q467" i="4"/>
  <c r="Q415" i="4"/>
  <c r="Q373" i="4"/>
  <c r="Q332" i="4"/>
  <c r="Q287" i="4"/>
  <c r="Q241" i="4"/>
  <c r="Q225" i="4"/>
  <c r="Q209" i="4"/>
  <c r="Q194" i="4"/>
  <c r="Q724" i="4"/>
  <c r="Q665" i="4"/>
  <c r="Q634" i="4"/>
  <c r="Q602" i="4"/>
  <c r="Q570" i="4"/>
  <c r="Q538" i="4"/>
  <c r="Q506" i="4"/>
  <c r="Q473" i="4"/>
  <c r="Q441" i="4"/>
  <c r="Q1132" i="4"/>
  <c r="Q1003" i="4"/>
  <c r="Q1133" i="4"/>
  <c r="Q1000" i="4"/>
  <c r="Q896" i="4"/>
  <c r="Q774" i="4"/>
  <c r="Q718" i="4"/>
  <c r="Q916" i="4"/>
  <c r="Q857" i="4"/>
  <c r="Q676" i="4"/>
  <c r="Q610" i="4"/>
  <c r="Q546" i="4"/>
  <c r="Q482" i="4"/>
  <c r="Q417" i="4"/>
  <c r="Q402" i="4"/>
  <c r="Q386" i="4"/>
  <c r="Q370" i="4"/>
  <c r="Q354" i="4"/>
  <c r="Q323" i="4"/>
  <c r="Q306" i="4"/>
  <c r="Q289" i="4"/>
  <c r="Q947" i="4"/>
  <c r="Q889" i="4"/>
  <c r="Q831" i="4"/>
  <c r="Q768" i="4"/>
  <c r="Q736" i="4"/>
  <c r="Q860" i="4"/>
  <c r="Q705" i="4"/>
  <c r="Q656" i="4"/>
  <c r="Q625" i="4"/>
  <c r="Q593" i="4"/>
  <c r="Q560" i="4"/>
  <c r="Q529" i="4"/>
  <c r="Q497" i="4"/>
  <c r="Q465" i="4"/>
  <c r="Q436" i="4"/>
  <c r="Q414" i="4"/>
  <c r="Q393" i="4"/>
  <c r="Q372" i="4"/>
  <c r="Q350" i="4"/>
  <c r="Q330" i="4"/>
  <c r="Q308" i="4"/>
  <c r="Q286" i="4"/>
  <c r="Q960" i="4"/>
  <c r="Q742" i="4"/>
  <c r="Q671" i="4"/>
  <c r="Q640" i="4"/>
  <c r="Q608" i="4"/>
  <c r="Q576" i="4"/>
  <c r="Q544" i="4"/>
  <c r="Q512" i="4"/>
  <c r="Q479" i="4"/>
  <c r="Q447" i="4"/>
  <c r="Q423" i="4"/>
  <c r="Q412" i="4"/>
  <c r="Q381" i="4"/>
  <c r="Q371" i="4"/>
  <c r="Q329" i="4"/>
  <c r="Q295" i="4"/>
  <c r="Q263" i="4"/>
  <c r="Q239" i="4"/>
  <c r="Q231" i="4"/>
  <c r="Q207" i="4"/>
  <c r="Q200" i="4"/>
  <c r="Q177" i="4"/>
  <c r="Q169" i="4"/>
  <c r="Q145" i="4"/>
  <c r="Q138" i="4"/>
  <c r="Q115" i="4"/>
  <c r="Q943" i="4"/>
  <c r="Q697" i="4"/>
  <c r="Q668" i="4"/>
  <c r="Q621" i="4"/>
  <c r="Q605" i="4"/>
  <c r="Q556" i="4"/>
  <c r="Q541" i="4"/>
  <c r="Q493" i="4"/>
  <c r="Q476" i="4"/>
  <c r="Q433" i="4"/>
  <c r="Q422" i="4"/>
  <c r="Q391" i="4"/>
  <c r="Q380" i="4"/>
  <c r="Q347" i="4"/>
  <c r="Q305" i="4"/>
  <c r="Q294" i="4"/>
  <c r="Q246" i="4"/>
  <c r="Q238" i="4"/>
  <c r="Q214" i="4"/>
  <c r="Q206" i="4"/>
  <c r="Q728" i="4"/>
  <c r="Q636" i="4"/>
  <c r="Q443" i="4"/>
  <c r="Q400" i="4"/>
  <c r="Q253" i="4"/>
  <c r="Q236" i="4"/>
  <c r="Q189" i="4"/>
  <c r="Q179" i="4"/>
  <c r="Q147" i="4"/>
  <c r="Q137" i="4"/>
  <c r="Q107" i="4"/>
  <c r="Q100" i="4"/>
  <c r="Q76" i="4"/>
  <c r="Q68" i="4"/>
  <c r="Q43" i="4"/>
  <c r="Q35" i="4"/>
  <c r="Q71" i="4"/>
  <c r="Q63" i="4"/>
  <c r="Q38" i="4"/>
  <c r="Q30" i="4"/>
  <c r="Q74" i="4"/>
  <c r="Q53" i="4"/>
  <c r="Q680" i="4"/>
  <c r="Q451" i="4"/>
  <c r="Q221" i="4"/>
  <c r="Q198" i="4"/>
  <c r="Q133" i="4"/>
  <c r="Q108" i="4"/>
  <c r="Q48" i="4"/>
  <c r="Q20" i="4"/>
  <c r="Q563" i="4"/>
  <c r="Q500" i="4"/>
  <c r="Q351" i="4"/>
  <c r="Q309" i="4"/>
  <c r="Q217" i="4"/>
  <c r="Q182" i="4"/>
  <c r="Q172" i="4"/>
  <c r="Q162" i="4"/>
  <c r="Q151" i="4"/>
  <c r="Q141" i="4"/>
  <c r="Q131" i="4"/>
  <c r="Q120" i="4"/>
  <c r="Q110" i="4"/>
  <c r="Q103" i="4"/>
  <c r="Q95" i="4"/>
  <c r="Q87" i="4"/>
  <c r="Q79" i="4"/>
  <c r="Q26" i="4"/>
  <c r="Q94" i="4"/>
  <c r="Q78" i="4"/>
  <c r="Q57" i="4"/>
  <c r="Q37" i="4"/>
  <c r="Q21" i="4"/>
  <c r="Q644" i="4"/>
  <c r="Q580" i="4"/>
  <c r="Q484" i="4"/>
  <c r="Q384" i="4"/>
  <c r="Q299" i="4"/>
  <c r="Q229" i="4"/>
  <c r="Q190" i="4"/>
  <c r="Q170" i="4"/>
  <c r="Q148" i="4"/>
  <c r="Q128" i="4"/>
  <c r="Q113" i="4"/>
  <c r="Q93" i="4"/>
  <c r="Q65" i="4"/>
  <c r="Q40" i="4"/>
  <c r="Q16" i="4"/>
  <c r="Q696" i="4"/>
  <c r="Q620" i="4"/>
  <c r="Q555" i="4"/>
  <c r="Q492" i="4"/>
  <c r="Q432" i="4"/>
  <c r="Q389" i="4"/>
  <c r="Q346" i="4"/>
  <c r="Q304" i="4"/>
  <c r="Q248" i="4"/>
  <c r="Q232" i="4"/>
  <c r="Q216" i="4"/>
  <c r="Q201" i="4"/>
  <c r="Q186" i="4"/>
  <c r="Q176" i="4"/>
  <c r="Q166" i="4"/>
  <c r="Q155" i="4"/>
  <c r="Q144" i="4"/>
  <c r="Q135" i="4"/>
  <c r="Q124" i="4"/>
  <c r="Q109" i="4"/>
  <c r="Q82" i="4"/>
  <c r="Q73" i="4"/>
  <c r="Q44" i="4"/>
  <c r="Q24" i="4"/>
  <c r="Q102" i="4"/>
  <c r="Q257" i="4"/>
  <c r="Q69" i="4"/>
  <c r="Q395" i="4"/>
  <c r="Q870" i="4"/>
  <c r="Q748" i="4"/>
  <c r="Q941" i="4"/>
  <c r="Q713" i="4"/>
  <c r="Q738" i="4"/>
  <c r="Q642" i="4"/>
  <c r="Q514" i="4"/>
  <c r="Q449" i="4"/>
  <c r="Q410" i="4"/>
  <c r="Q378" i="4"/>
  <c r="Q383" i="4"/>
  <c r="Q296" i="4"/>
  <c r="Q704" i="4"/>
  <c r="Q624" i="4"/>
  <c r="Q559" i="4"/>
  <c r="Q496" i="4"/>
  <c r="Q435" i="4"/>
  <c r="Q403" i="4"/>
  <c r="Q348" i="4"/>
  <c r="Q317" i="4"/>
  <c r="Q247" i="4"/>
  <c r="Q223" i="4"/>
  <c r="Q184" i="4"/>
  <c r="Q161" i="4"/>
  <c r="Q122" i="4"/>
  <c r="Q824" i="4"/>
  <c r="Q637" i="4"/>
  <c r="Q589" i="4"/>
  <c r="Q509" i="4"/>
  <c r="Q461" i="4"/>
  <c r="Q401" i="4"/>
  <c r="Q369" i="4"/>
  <c r="Q316" i="4"/>
  <c r="Q262" i="4"/>
  <c r="Q222" i="4"/>
  <c r="Q199" i="4"/>
  <c r="Q508" i="4"/>
  <c r="Q357" i="4"/>
  <c r="Q315" i="4"/>
  <c r="Q220" i="4"/>
  <c r="Q158" i="4"/>
  <c r="Q127" i="4"/>
  <c r="Q84" i="4"/>
  <c r="Q59" i="4"/>
  <c r="Q27" i="4"/>
  <c r="Q46" i="4"/>
  <c r="Q18" i="4"/>
  <c r="Q25" i="4"/>
  <c r="Q154" i="4"/>
  <c r="Q89" i="4"/>
  <c r="Q628" i="4"/>
  <c r="Q437" i="4"/>
  <c r="Q233" i="4"/>
  <c r="Q187" i="4"/>
  <c r="Q167" i="4"/>
  <c r="Q146" i="4"/>
  <c r="Q125" i="4"/>
  <c r="Q106" i="4"/>
  <c r="Q392" i="4"/>
  <c r="Q307" i="4"/>
  <c r="Q215" i="4"/>
  <c r="Q153" i="4"/>
  <c r="Q573" i="4"/>
  <c r="Q444" i="4"/>
  <c r="Q359" i="4"/>
  <c r="Q254" i="4"/>
  <c r="Q191" i="4"/>
  <c r="Q204" i="4"/>
  <c r="Q116" i="4"/>
  <c r="Q51" i="4"/>
  <c r="Q19" i="4"/>
  <c r="Q1093" i="4"/>
  <c r="Q1022" i="4"/>
  <c r="Q798" i="4"/>
  <c r="Q687" i="4"/>
  <c r="Q578" i="4"/>
  <c r="Q394" i="4"/>
  <c r="Q362" i="4"/>
  <c r="Q345" i="4"/>
  <c r="Q331" i="4"/>
  <c r="Q314" i="4"/>
  <c r="Q297" i="4"/>
  <c r="Q976" i="4"/>
  <c r="Q865" i="4"/>
  <c r="Q749" i="4"/>
  <c r="Q672" i="4"/>
  <c r="Q641" i="4"/>
  <c r="Q609" i="4"/>
  <c r="Q577" i="4"/>
  <c r="Q545" i="4"/>
  <c r="Q513" i="4"/>
  <c r="Q480" i="4"/>
  <c r="Q448" i="4"/>
  <c r="Q424" i="4"/>
  <c r="Q404" i="4"/>
  <c r="Q361" i="4"/>
  <c r="Q339" i="4"/>
  <c r="Q319" i="4"/>
  <c r="Q256" i="4"/>
  <c r="Q655" i="4"/>
  <c r="Q592" i="4"/>
  <c r="Q528" i="4"/>
  <c r="Q464" i="4"/>
  <c r="Q360" i="4"/>
  <c r="Q255" i="4"/>
  <c r="Q192" i="4"/>
  <c r="Q130" i="4"/>
  <c r="Q653" i="4"/>
  <c r="Q525" i="4"/>
  <c r="Q411" i="4"/>
  <c r="Q328" i="4"/>
  <c r="Q230" i="4"/>
  <c r="Q572" i="4"/>
  <c r="Q168" i="4"/>
  <c r="Q92" i="4"/>
  <c r="Q54" i="4"/>
  <c r="Q41" i="4"/>
  <c r="Q363" i="4"/>
  <c r="Q175" i="4"/>
  <c r="Q711" i="4"/>
  <c r="Q249" i="4"/>
  <c r="Q178" i="4"/>
  <c r="Q156" i="4"/>
  <c r="Q136" i="4"/>
  <c r="Q99" i="4"/>
  <c r="Q83" i="4"/>
  <c r="Q105" i="4"/>
  <c r="Q66" i="4"/>
  <c r="Q29" i="4"/>
  <c r="Q612" i="4"/>
  <c r="Q427" i="4"/>
  <c r="Q245" i="4"/>
  <c r="Q139" i="4"/>
  <c r="Q101" i="4"/>
  <c r="Q52" i="4"/>
  <c r="Q802" i="4"/>
  <c r="Q588" i="4"/>
  <c r="Q460" i="4"/>
  <c r="Q368" i="4"/>
  <c r="Q261" i="4"/>
  <c r="Q224" i="4"/>
  <c r="Q193" i="4"/>
  <c r="Q171" i="4"/>
  <c r="Q150" i="4"/>
  <c r="Q129" i="4"/>
  <c r="Q98" i="4"/>
  <c r="Q85" i="4"/>
  <c r="Q36" i="4"/>
  <c r="Q75" i="4"/>
  <c r="Q49" i="4"/>
  <c r="Q548" i="4"/>
  <c r="Q205" i="4"/>
  <c r="Q117" i="4"/>
  <c r="Q652" i="4"/>
  <c r="Q240" i="4"/>
  <c r="Q181" i="4"/>
  <c r="Q140" i="4"/>
  <c r="Q70" i="4"/>
  <c r="Q91" i="4"/>
  <c r="Q86" i="4"/>
  <c r="Q755" i="4"/>
  <c r="Q340" i="4"/>
  <c r="Q159" i="4"/>
  <c r="Q77" i="4"/>
  <c r="Q28" i="4"/>
  <c r="Q524" i="4"/>
  <c r="Q326" i="4"/>
  <c r="Q208" i="4"/>
  <c r="Q160" i="4"/>
  <c r="Q119" i="4"/>
  <c r="Q56" i="4"/>
  <c r="O880" i="4"/>
  <c r="N880" i="4"/>
</calcChain>
</file>

<file path=xl/sharedStrings.xml><?xml version="1.0" encoding="utf-8"?>
<sst xmlns="http://schemas.openxmlformats.org/spreadsheetml/2006/main" count="6311" uniqueCount="1990">
  <si>
    <t>H</t>
  </si>
  <si>
    <t>L</t>
  </si>
  <si>
    <t>K</t>
  </si>
  <si>
    <t>S</t>
  </si>
  <si>
    <t>E</t>
  </si>
  <si>
    <t>P</t>
  </si>
  <si>
    <t>M</t>
  </si>
  <si>
    <t>USV</t>
  </si>
  <si>
    <t>Erdung</t>
  </si>
  <si>
    <t>RTV</t>
  </si>
  <si>
    <t>PRA</t>
  </si>
  <si>
    <t>UKV</t>
  </si>
  <si>
    <t>BMA</t>
  </si>
  <si>
    <t>TMA</t>
  </si>
  <si>
    <t>GLS</t>
  </si>
  <si>
    <t>MSR</t>
  </si>
  <si>
    <t>AUL</t>
  </si>
  <si>
    <t>Aussenluft</t>
  </si>
  <si>
    <t>ZUL</t>
  </si>
  <si>
    <t>Zuluft</t>
  </si>
  <si>
    <t>ABL</t>
  </si>
  <si>
    <t>Abluft</t>
  </si>
  <si>
    <t>FOL</t>
  </si>
  <si>
    <t>Fortluft</t>
  </si>
  <si>
    <t>UML</t>
  </si>
  <si>
    <t>Umluft</t>
  </si>
  <si>
    <t>ZKL</t>
  </si>
  <si>
    <t>Kaltluft (Zuluft)</t>
  </si>
  <si>
    <t>ZWL</t>
  </si>
  <si>
    <t>Warmluft (Zuluft)</t>
  </si>
  <si>
    <t>Deckenraster und Angaben für Kühldecken</t>
  </si>
  <si>
    <t>WKN</t>
  </si>
  <si>
    <t>WKR</t>
  </si>
  <si>
    <t>WTE</t>
  </si>
  <si>
    <t>Wasser teilentsalzt</t>
  </si>
  <si>
    <t>WVE</t>
  </si>
  <si>
    <t>Wasser vollentsalzt</t>
  </si>
  <si>
    <t>Warmwasser Vorlauf/Brauchwarmwasser Vorlauf</t>
  </si>
  <si>
    <t>Warmwasser Rücklauf/Zirkulation/Brauchwarmwasser Rücklauf</t>
  </si>
  <si>
    <t>WAR</t>
  </si>
  <si>
    <t>WAS</t>
  </si>
  <si>
    <t>Schmutzwasser (Wasser-Ablauf-Schmutz)</t>
  </si>
  <si>
    <t>Stickstoff  N2</t>
  </si>
  <si>
    <t>Sauerstoff O2</t>
  </si>
  <si>
    <t>CO2</t>
  </si>
  <si>
    <t xml:space="preserve">Kohlendioxid  CO2 </t>
  </si>
  <si>
    <t>Kühlwasser aus Durchlaufsystemen (Reinwasser)</t>
  </si>
  <si>
    <t>Propangas C3H8</t>
  </si>
  <si>
    <t>N2O</t>
  </si>
  <si>
    <t>Lachgas N2O (Distickstoffmonoxid)</t>
  </si>
  <si>
    <t>SGG</t>
  </si>
  <si>
    <t>Spezialgasgemisch</t>
  </si>
  <si>
    <t>Dampf</t>
  </si>
  <si>
    <t>DLT</t>
  </si>
  <si>
    <t>VAC</t>
  </si>
  <si>
    <t>CT</t>
  </si>
  <si>
    <t>Computertomographie (CT)</t>
  </si>
  <si>
    <t>MRI</t>
  </si>
  <si>
    <t>Magnetresonanztomographie (MRI)</t>
  </si>
  <si>
    <t>HKL</t>
  </si>
  <si>
    <t>Herzkatheterlabor (HKL)</t>
  </si>
  <si>
    <t>GK</t>
  </si>
  <si>
    <t>Gammakamera (GK)</t>
  </si>
  <si>
    <t>PETCT</t>
  </si>
  <si>
    <t>Positronen Emissions Tomographie (PET-CT)</t>
  </si>
  <si>
    <t>SPECT</t>
  </si>
  <si>
    <t>Single Photon Emission Computed Tomography (SPE-CT)</t>
  </si>
  <si>
    <t>RG</t>
  </si>
  <si>
    <t>Röntgen (RG)</t>
  </si>
  <si>
    <t>MMG</t>
  </si>
  <si>
    <t>Mammographie (MMG)</t>
  </si>
  <si>
    <t>LB</t>
  </si>
  <si>
    <t>Linearbeschleuniger (LB)</t>
  </si>
  <si>
    <t>FAR</t>
  </si>
  <si>
    <t>Filmanlagen Radiologie (FAR)</t>
  </si>
  <si>
    <t>D01</t>
  </si>
  <si>
    <t>D02</t>
  </si>
  <si>
    <t>D03</t>
  </si>
  <si>
    <t>D04</t>
  </si>
  <si>
    <t>D05</t>
  </si>
  <si>
    <t>D06</t>
  </si>
  <si>
    <t>D07</t>
  </si>
  <si>
    <t>D08</t>
  </si>
  <si>
    <t>H04</t>
  </si>
  <si>
    <t>Elektroanlage</t>
  </si>
  <si>
    <t>Gebäudeautomation</t>
  </si>
  <si>
    <t>Sicherheitsanlage</t>
  </si>
  <si>
    <t>Technische Brandschutzanlage</t>
  </si>
  <si>
    <t>Lufttechnische Anlage</t>
  </si>
  <si>
    <t>Wasser-, Gas-, Druckluftanlage</t>
  </si>
  <si>
    <t>Spitalanlage</t>
  </si>
  <si>
    <t>.</t>
  </si>
  <si>
    <t>Linientyp</t>
  </si>
  <si>
    <t>1:50</t>
  </si>
  <si>
    <t>1:100</t>
  </si>
  <si>
    <t>LRA</t>
  </si>
  <si>
    <t>STRICHLINIE2</t>
  </si>
  <si>
    <t>RUV</t>
  </si>
  <si>
    <t>RUR</t>
  </si>
  <si>
    <t>MIL</t>
  </si>
  <si>
    <t>Mischluft</t>
  </si>
  <si>
    <t>GER</t>
  </si>
  <si>
    <t>GN2</t>
  </si>
  <si>
    <t>GO2</t>
  </si>
  <si>
    <t>GHE</t>
  </si>
  <si>
    <t>Häusliches Abwasser (Schmutzabwasser)</t>
  </si>
  <si>
    <t>Kühlwasser aus Kreislaufsystemen (Schmutzabwasser)</t>
  </si>
  <si>
    <t>GAR</t>
  </si>
  <si>
    <t>WKF</t>
  </si>
  <si>
    <t>WWT</t>
  </si>
  <si>
    <t>Trinkwasser kalt</t>
  </si>
  <si>
    <t>Wasser enthärtet</t>
  </si>
  <si>
    <t>Vakuum</t>
  </si>
  <si>
    <t>Helium</t>
  </si>
  <si>
    <t>Argongas</t>
  </si>
  <si>
    <t>Regenabwasser/Meteorabwasser (Wasser-Ablauf-Regen)</t>
  </si>
  <si>
    <t>Industrieabwasser (Schmutzabwasser)</t>
  </si>
  <si>
    <t>WAF</t>
  </si>
  <si>
    <t>Fettabwasser (Schmutzabwasser)</t>
  </si>
  <si>
    <t>Wasser teilenthärtet</t>
  </si>
  <si>
    <t>WBE</t>
  </si>
  <si>
    <t>WBT</t>
  </si>
  <si>
    <t>WAG</t>
  </si>
  <si>
    <t>Gefiltertes Regenabwasser (Grauabwasser)</t>
  </si>
  <si>
    <t>WBG</t>
  </si>
  <si>
    <t>Gegenosmosewasser (Reinwasser)</t>
  </si>
  <si>
    <t>Sickerwasser ("Reinwasser")</t>
  </si>
  <si>
    <t>Druckluft Technisch</t>
  </si>
  <si>
    <t>Druckluft Medizinisch (Hochdruck)</t>
  </si>
  <si>
    <t>CONTINUOUS</t>
  </si>
  <si>
    <t>TEL</t>
  </si>
  <si>
    <t>UHR</t>
  </si>
  <si>
    <t>LSP</t>
  </si>
  <si>
    <t>FWV</t>
  </si>
  <si>
    <t>FWR</t>
  </si>
  <si>
    <t>WWV</t>
  </si>
  <si>
    <t>WWR</t>
  </si>
  <si>
    <t>WAH</t>
  </si>
  <si>
    <t>WAI</t>
  </si>
  <si>
    <t>WAM</t>
  </si>
  <si>
    <t>WSB</t>
  </si>
  <si>
    <t>WSI</t>
  </si>
  <si>
    <t>WRK</t>
  </si>
  <si>
    <t>DLM</t>
  </si>
  <si>
    <t>Apparat</t>
  </si>
  <si>
    <t>SWS</t>
  </si>
  <si>
    <t>ERD</t>
  </si>
  <si>
    <t>BLI</t>
  </si>
  <si>
    <t>NOT</t>
  </si>
  <si>
    <t>Code</t>
  </si>
  <si>
    <t>KRA</t>
  </si>
  <si>
    <t>Grundwasser/Brunnenwasser/Quellwasser (Reinwasser)</t>
  </si>
  <si>
    <t>KDE</t>
  </si>
  <si>
    <t>Licht</t>
  </si>
  <si>
    <t>Kraft</t>
  </si>
  <si>
    <t>Radio-TV</t>
  </si>
  <si>
    <t>Radio-Patientenrufanlage</t>
  </si>
  <si>
    <t>Schwachstrom</t>
  </si>
  <si>
    <t>Brandmeldeanlage</t>
  </si>
  <si>
    <t>Audioevakuationsanlage</t>
  </si>
  <si>
    <t>Lichtrufanlage</t>
  </si>
  <si>
    <t>Türmanagement-Elemente</t>
  </si>
  <si>
    <t>Zutrittskontrolle</t>
  </si>
  <si>
    <t>BUS-Systeme</t>
  </si>
  <si>
    <t>Messen, Steuern, Regeln</t>
  </si>
  <si>
    <t>Rückkühlung Vorlauf</t>
  </si>
  <si>
    <t>Rückkühlung Rücklauf</t>
  </si>
  <si>
    <t>Layername komplett</t>
  </si>
  <si>
    <t>D0100</t>
  </si>
  <si>
    <t>Erzeugung</t>
  </si>
  <si>
    <t>Leitung</t>
  </si>
  <si>
    <t>Erschliessung</t>
  </si>
  <si>
    <t>_</t>
  </si>
  <si>
    <t>Element</t>
  </si>
  <si>
    <t>E1</t>
  </si>
  <si>
    <t>Bereich</t>
  </si>
  <si>
    <t>Linienstärke</t>
  </si>
  <si>
    <t>Daemmung</t>
  </si>
  <si>
    <t>Waermeanlage</t>
  </si>
  <si>
    <t>D0500</t>
  </si>
  <si>
    <t>D0700</t>
  </si>
  <si>
    <t>Luftanlage</t>
  </si>
  <si>
    <t>Kaelteanlage</t>
  </si>
  <si>
    <t>D0600</t>
  </si>
  <si>
    <t>D0800</t>
  </si>
  <si>
    <t>H0400</t>
  </si>
  <si>
    <t>Index</t>
  </si>
  <si>
    <t>RGB</t>
  </si>
  <si>
    <t>Elementgruppe</t>
  </si>
  <si>
    <t>D0200</t>
  </si>
  <si>
    <t>D0300</t>
  </si>
  <si>
    <t>D0400</t>
  </si>
  <si>
    <t>Brandschutzanlage</t>
  </si>
  <si>
    <t>USV-Anlagen</t>
  </si>
  <si>
    <t>Zwischenverteilung Schwachstrom</t>
  </si>
  <si>
    <t>Notlicht</t>
  </si>
  <si>
    <t>Trasse</t>
  </si>
  <si>
    <t>Kanal</t>
  </si>
  <si>
    <t>Kabelhalter</t>
  </si>
  <si>
    <t>TRA</t>
  </si>
  <si>
    <t>KBH</t>
  </si>
  <si>
    <t>GMA</t>
  </si>
  <si>
    <t>Fernwärme</t>
  </si>
  <si>
    <t>Heizung</t>
  </si>
  <si>
    <t>FWM</t>
  </si>
  <si>
    <t>Kälte</t>
  </si>
  <si>
    <t>Rückkühlung</t>
  </si>
  <si>
    <t>RKH</t>
  </si>
  <si>
    <t>Kaltwasser</t>
  </si>
  <si>
    <t>Warmwasser</t>
  </si>
  <si>
    <t>KWS</t>
  </si>
  <si>
    <t>Uhr</t>
  </si>
  <si>
    <t>Lautsprecher</t>
  </si>
  <si>
    <t>Color #</t>
  </si>
  <si>
    <t>Red</t>
  </si>
  <si>
    <t>Green</t>
  </si>
  <si>
    <t>Blue</t>
  </si>
  <si>
    <t>INDEX</t>
  </si>
  <si>
    <t>Breite 050</t>
  </si>
  <si>
    <t>Breite 100</t>
  </si>
  <si>
    <t>KAN</t>
  </si>
  <si>
    <t>C3</t>
  </si>
  <si>
    <t>Hilfskonstruktion</t>
  </si>
  <si>
    <t>D1</t>
  </si>
  <si>
    <t>D2</t>
  </si>
  <si>
    <t>G9</t>
  </si>
  <si>
    <t>G10</t>
  </si>
  <si>
    <t>G11</t>
  </si>
  <si>
    <t>I5</t>
  </si>
  <si>
    <t>I3</t>
  </si>
  <si>
    <t>L6</t>
  </si>
  <si>
    <t>Planrahmen</t>
  </si>
  <si>
    <t>L7</t>
  </si>
  <si>
    <t>L8</t>
  </si>
  <si>
    <t>Telefon</t>
  </si>
  <si>
    <t>Hauptverteilung, Unterverteilung Starkstrom</t>
  </si>
  <si>
    <t>Videoüberwachung</t>
  </si>
  <si>
    <t>Gasmeldeanlage</t>
  </si>
  <si>
    <t>Notstrom-Anlagen</t>
  </si>
  <si>
    <t>Blitzschutz</t>
  </si>
  <si>
    <t>MEDIZINTECHNIK</t>
  </si>
  <si>
    <t>-</t>
  </si>
  <si>
    <t>PROZESS- UND MEDIZINALGASE</t>
  </si>
  <si>
    <t>SANITÄR</t>
  </si>
  <si>
    <t>BETRIEBLICHE KÄLTE</t>
  </si>
  <si>
    <t>HEIZUNG</t>
  </si>
  <si>
    <t>LÜFTUNG</t>
  </si>
  <si>
    <t>ELEKTROTECHNIK</t>
  </si>
  <si>
    <t>R</t>
  </si>
  <si>
    <t>G</t>
  </si>
  <si>
    <t>B</t>
  </si>
  <si>
    <t>Plankopf</t>
  </si>
  <si>
    <t>Text</t>
  </si>
  <si>
    <t>0</t>
  </si>
  <si>
    <t>Bauwerksstruktur</t>
  </si>
  <si>
    <t>001</t>
  </si>
  <si>
    <t>00101</t>
  </si>
  <si>
    <t>Standort</t>
  </si>
  <si>
    <t>00102</t>
  </si>
  <si>
    <t>Gebäude</t>
  </si>
  <si>
    <t>00103</t>
  </si>
  <si>
    <t>Geschoss</t>
  </si>
  <si>
    <t>00104</t>
  </si>
  <si>
    <t>Raum</t>
  </si>
  <si>
    <t>A</t>
  </si>
  <si>
    <t xml:space="preserve"> ARCHITEKTUR</t>
  </si>
  <si>
    <t>C</t>
  </si>
  <si>
    <t>Konstruktion Gebaeude</t>
  </si>
  <si>
    <t>C01</t>
  </si>
  <si>
    <t>Bodenplatte, Fundament</t>
  </si>
  <si>
    <t>C0100</t>
  </si>
  <si>
    <t>Fundament</t>
  </si>
  <si>
    <t>C0101</t>
  </si>
  <si>
    <t xml:space="preserve">Kanalisation Gebaeude </t>
  </si>
  <si>
    <t>Kanalisation</t>
  </si>
  <si>
    <t>C0102</t>
  </si>
  <si>
    <t>Abdichtung, Daemmung Bodenplatte</t>
  </si>
  <si>
    <t>Abdichtung</t>
  </si>
  <si>
    <t>C0103</t>
  </si>
  <si>
    <t>Einzelfundament, Streifenfundament</t>
  </si>
  <si>
    <t>Einzelfundament</t>
  </si>
  <si>
    <t>Steifenfundament</t>
  </si>
  <si>
    <t>C0104</t>
  </si>
  <si>
    <t>Nicht tragende Bodenplatte</t>
  </si>
  <si>
    <t>C0105</t>
  </si>
  <si>
    <t>Tragende Bodenplatte</t>
  </si>
  <si>
    <t>Bodenplatte-tragend</t>
  </si>
  <si>
    <t>C02</t>
  </si>
  <si>
    <t>Wandkonstruktion</t>
  </si>
  <si>
    <t>C0200</t>
  </si>
  <si>
    <t>C0201</t>
  </si>
  <si>
    <t xml:space="preserve">Aussenwandkonstruktion </t>
  </si>
  <si>
    <t>Aussenwand</t>
  </si>
  <si>
    <t>C0202</t>
  </si>
  <si>
    <t>Innenwandkonstruktion</t>
  </si>
  <si>
    <t>Innenwand</t>
  </si>
  <si>
    <t>C03</t>
  </si>
  <si>
    <t>Stuetzenkonstruktion</t>
  </si>
  <si>
    <t>C0300</t>
  </si>
  <si>
    <t>Stuetze</t>
  </si>
  <si>
    <t>C0301</t>
  </si>
  <si>
    <t xml:space="preserve">Aussenstuetze </t>
  </si>
  <si>
    <t>C0302</t>
  </si>
  <si>
    <t>Innenstuetze</t>
  </si>
  <si>
    <t>C04</t>
  </si>
  <si>
    <t>Deckenkonstruktion, Dachkonstruktion</t>
  </si>
  <si>
    <t>C0400</t>
  </si>
  <si>
    <t>Deckenkonstruktion</t>
  </si>
  <si>
    <t>C0401</t>
  </si>
  <si>
    <t>Decke</t>
  </si>
  <si>
    <t>Ueberzug</t>
  </si>
  <si>
    <t>Unterzug</t>
  </si>
  <si>
    <t>C0402</t>
  </si>
  <si>
    <t>Treppe, Rampe</t>
  </si>
  <si>
    <t>C0403</t>
  </si>
  <si>
    <t>Balkon</t>
  </si>
  <si>
    <t>C0404</t>
  </si>
  <si>
    <t>Dachkonstruktion</t>
  </si>
  <si>
    <t>C05</t>
  </si>
  <si>
    <t>Ergaenzende Leistung zu Konstruktion</t>
  </si>
  <si>
    <t>C0501</t>
  </si>
  <si>
    <t xml:space="preserve">Durchbruch, Schlitz zu Konstruktion </t>
  </si>
  <si>
    <t>Durchbruch</t>
  </si>
  <si>
    <t>Schlitz</t>
  </si>
  <si>
    <t>C0502</t>
  </si>
  <si>
    <t>Maschinensockel, Einlage</t>
  </si>
  <si>
    <t>Sockel</t>
  </si>
  <si>
    <t>Einlage</t>
  </si>
  <si>
    <t>D09</t>
  </si>
  <si>
    <t>Transportanlage</t>
  </si>
  <si>
    <t>D0900</t>
  </si>
  <si>
    <t>Aeussere Wandbekleidung Gebaeude</t>
  </si>
  <si>
    <t>E01</t>
  </si>
  <si>
    <t>Aeussere Wandbekleidung unter Terrain</t>
  </si>
  <si>
    <t>E0100</t>
  </si>
  <si>
    <t>Wandbekleidung unter Terrain</t>
  </si>
  <si>
    <t>E0101</t>
  </si>
  <si>
    <t>Abdichtung, Beschichtung unter Terrain</t>
  </si>
  <si>
    <t>Beschichtung</t>
  </si>
  <si>
    <t>E0102</t>
  </si>
  <si>
    <t>Aussenwaermedaemmung</t>
  </si>
  <si>
    <t>E0103</t>
  </si>
  <si>
    <t>Schutzschicht unter Terrain</t>
  </si>
  <si>
    <t>Schutzschicht</t>
  </si>
  <si>
    <t>E02</t>
  </si>
  <si>
    <t xml:space="preserve">Aeussere Wandbekleidung ueber Terrain </t>
  </si>
  <si>
    <t>E0200</t>
  </si>
  <si>
    <t>Wandbekleidung ueber Terrain</t>
  </si>
  <si>
    <t>E0201</t>
  </si>
  <si>
    <t>Aeussere Beschichtung</t>
  </si>
  <si>
    <t>E0202</t>
  </si>
  <si>
    <t>E0203</t>
  </si>
  <si>
    <t>Fassaden Bekleidung</t>
  </si>
  <si>
    <t>Fassadenbekleidung</t>
  </si>
  <si>
    <t>E0204</t>
  </si>
  <si>
    <t>Fassadensystem</t>
  </si>
  <si>
    <t>E0205</t>
  </si>
  <si>
    <t>Bekleidung Untersicht</t>
  </si>
  <si>
    <t>E0206</t>
  </si>
  <si>
    <t>Absturzsicherung</t>
  </si>
  <si>
    <t>E03</t>
  </si>
  <si>
    <t>Einbauteil zu Aussenwand</t>
  </si>
  <si>
    <t>E0300</t>
  </si>
  <si>
    <t>Aussenwandeinbauteil</t>
  </si>
  <si>
    <t>E0301</t>
  </si>
  <si>
    <t>Fenster</t>
  </si>
  <si>
    <t>Aussenfenster</t>
  </si>
  <si>
    <t>E0302</t>
  </si>
  <si>
    <t>Tuer, Tor</t>
  </si>
  <si>
    <t>Aussentuer</t>
  </si>
  <si>
    <t>Aussentor</t>
  </si>
  <si>
    <t>E0303</t>
  </si>
  <si>
    <t>Sonnenschutz</t>
  </si>
  <si>
    <t xml:space="preserve">Sonnenschutz </t>
  </si>
  <si>
    <t>F</t>
  </si>
  <si>
    <t xml:space="preserve">Bedachung Gebaeude </t>
  </si>
  <si>
    <t>F01</t>
  </si>
  <si>
    <t>Dachhaut</t>
  </si>
  <si>
    <t>F0100</t>
  </si>
  <si>
    <t>F0101</t>
  </si>
  <si>
    <t>Dachabdichtung</t>
  </si>
  <si>
    <t>F0102</t>
  </si>
  <si>
    <t>Flachdach</t>
  </si>
  <si>
    <t>F0103</t>
  </si>
  <si>
    <t>Geneigtes Dach</t>
  </si>
  <si>
    <t>Schraegdach</t>
  </si>
  <si>
    <t>F0104</t>
  </si>
  <si>
    <t>F02</t>
  </si>
  <si>
    <t>Einbauteil zu Dach</t>
  </si>
  <si>
    <t>F0200</t>
  </si>
  <si>
    <t>Dacheinbauteil</t>
  </si>
  <si>
    <t>F0201</t>
  </si>
  <si>
    <t>Einbauteil zu Flachdach</t>
  </si>
  <si>
    <t>Oberlicht</t>
  </si>
  <si>
    <t>Ausstieg</t>
  </si>
  <si>
    <t>F0202</t>
  </si>
  <si>
    <t>Einbauteil zu geneigtem Dach</t>
  </si>
  <si>
    <t>Dachfenster</t>
  </si>
  <si>
    <t>Ausbau Gebaeude</t>
  </si>
  <si>
    <t>G01</t>
  </si>
  <si>
    <t>Trennwand, Tuer, Tor</t>
  </si>
  <si>
    <t>G0100</t>
  </si>
  <si>
    <t>Trennelement</t>
  </si>
  <si>
    <t>G0101</t>
  </si>
  <si>
    <t>Feststehende Trennwand</t>
  </si>
  <si>
    <t>G0102</t>
  </si>
  <si>
    <t>Bewegliche Trennwand</t>
  </si>
  <si>
    <t>Trennwand-beweglich</t>
  </si>
  <si>
    <t>G0103</t>
  </si>
  <si>
    <t>Innenfenster</t>
  </si>
  <si>
    <t>G0104</t>
  </si>
  <si>
    <t>Innentuer, Innentor</t>
  </si>
  <si>
    <t>Innentuer</t>
  </si>
  <si>
    <t>Innentor</t>
  </si>
  <si>
    <t>G0105</t>
  </si>
  <si>
    <t>Verdunkelung</t>
  </si>
  <si>
    <t>G02</t>
  </si>
  <si>
    <t>Bodenbelag</t>
  </si>
  <si>
    <t>G0200</t>
  </si>
  <si>
    <t>Bodenbekleidung</t>
  </si>
  <si>
    <t>G0201</t>
  </si>
  <si>
    <t>Unterkonstruktion zu fertigem Bodenbelag</t>
  </si>
  <si>
    <t>Unterkonstruktion</t>
  </si>
  <si>
    <t>G0202</t>
  </si>
  <si>
    <t>Fertiger Bodenbelag</t>
  </si>
  <si>
    <t>G03</t>
  </si>
  <si>
    <t>Wandbekleidung, Stuetzenbekleidung</t>
  </si>
  <si>
    <t>G0300</t>
  </si>
  <si>
    <t>Wandbekleidung</t>
  </si>
  <si>
    <t>G0301</t>
  </si>
  <si>
    <t>Unterkonstruktion zu fertiger Bekleidung Wand</t>
  </si>
  <si>
    <t>G0302</t>
  </si>
  <si>
    <t>Fertige Bekleidung Wand</t>
  </si>
  <si>
    <t>Wandbelag</t>
  </si>
  <si>
    <t>G04</t>
  </si>
  <si>
    <t>Deckenbekleidung, Dachbekleidung</t>
  </si>
  <si>
    <t>G0400</t>
  </si>
  <si>
    <t>Deckenbekleidung</t>
  </si>
  <si>
    <t>G0401</t>
  </si>
  <si>
    <t>Unterkonstruktion zu fertiger Bekleidung Decke</t>
  </si>
  <si>
    <t>G0402</t>
  </si>
  <si>
    <t>Fertige Bekleidung Decke</t>
  </si>
  <si>
    <t>Deckenbelag</t>
  </si>
  <si>
    <t>G05</t>
  </si>
  <si>
    <t xml:space="preserve">Einbauteil, Schutzeinrichtung zu Ausbau </t>
  </si>
  <si>
    <t>G0500</t>
  </si>
  <si>
    <t>Einbauteil</t>
  </si>
  <si>
    <t>G0501</t>
  </si>
  <si>
    <t xml:space="preserve">Einbauschrank, Regal </t>
  </si>
  <si>
    <t>Einbauschrank</t>
  </si>
  <si>
    <t>G0502</t>
  </si>
  <si>
    <t>Einbaukueche</t>
  </si>
  <si>
    <t>Kueche</t>
  </si>
  <si>
    <t>G0503</t>
  </si>
  <si>
    <t>Innerer Fensterausbau</t>
  </si>
  <si>
    <t>Fensterausbau</t>
  </si>
  <si>
    <t>G0504</t>
  </si>
  <si>
    <t>Schutzeinrichtung</t>
  </si>
  <si>
    <t>G0505</t>
  </si>
  <si>
    <t xml:space="preserve">Ofen, Cheminèe </t>
  </si>
  <si>
    <t>Ofen</t>
  </si>
  <si>
    <t xml:space="preserve">Cheminee </t>
  </si>
  <si>
    <t>G0506</t>
  </si>
  <si>
    <t>Kleinbauteil</t>
  </si>
  <si>
    <t>G0507</t>
  </si>
  <si>
    <t>Begruenung im Gebaeude</t>
  </si>
  <si>
    <t>Pflanzen</t>
  </si>
  <si>
    <t>G06</t>
  </si>
  <si>
    <t>Ergaenzende Leistung zu Ausbau</t>
  </si>
  <si>
    <t>G0600</t>
  </si>
  <si>
    <t>Ausbauleistung</t>
  </si>
  <si>
    <t>G0601</t>
  </si>
  <si>
    <t>Durchbruch, Schlitz zu Ausbau</t>
  </si>
  <si>
    <t>G0602</t>
  </si>
  <si>
    <t>Abschottung</t>
  </si>
  <si>
    <t>V</t>
  </si>
  <si>
    <t>V0100</t>
  </si>
  <si>
    <t>Raster</t>
  </si>
  <si>
    <t>Ansichtsbezeichnung</t>
  </si>
  <si>
    <t>Detailmarker</t>
  </si>
  <si>
    <t>Mosaike</t>
  </si>
  <si>
    <t>Muster</t>
  </si>
  <si>
    <t>Ansichtsbereich</t>
  </si>
  <si>
    <t>Attribut</t>
  </si>
  <si>
    <t>ID</t>
  </si>
  <si>
    <t>Nummer</t>
  </si>
  <si>
    <t>Name</t>
  </si>
  <si>
    <t>Gelaende</t>
  </si>
  <si>
    <t>Geometer</t>
  </si>
  <si>
    <t>Hoehenlinien</t>
  </si>
  <si>
    <t>Kataster</t>
  </si>
  <si>
    <t>Grenzen</t>
  </si>
  <si>
    <t>Vermessung</t>
  </si>
  <si>
    <t>Vorbereitung</t>
  </si>
  <si>
    <t>B01</t>
  </si>
  <si>
    <t>Untersuchung, Aufnahme, Messung</t>
  </si>
  <si>
    <t>B0102</t>
  </si>
  <si>
    <t xml:space="preserve">Bestandsaufnahme </t>
  </si>
  <si>
    <t>Baustellenbetrieb</t>
  </si>
  <si>
    <t>B02</t>
  </si>
  <si>
    <t>Baustelleneinrichtung</t>
  </si>
  <si>
    <t>B0200</t>
  </si>
  <si>
    <t>B0201</t>
  </si>
  <si>
    <t>Baustellenerschliessung</t>
  </si>
  <si>
    <t>B0202</t>
  </si>
  <si>
    <t>Versorgung, Entsorgung</t>
  </si>
  <si>
    <t>Versorgung</t>
  </si>
  <si>
    <t>Entsorgung</t>
  </si>
  <si>
    <t>B0203</t>
  </si>
  <si>
    <t>Arbeitsraum, Aufenthaltsraum</t>
  </si>
  <si>
    <t>Arbeitsraum</t>
  </si>
  <si>
    <t>Aufenthaltsraum</t>
  </si>
  <si>
    <t>B0204</t>
  </si>
  <si>
    <t xml:space="preserve">Hebe-, Verlade-, Transport-, Lagereinrichtung </t>
  </si>
  <si>
    <t>Hebeeinrichtung</t>
  </si>
  <si>
    <t>Verladeeinrichtung</t>
  </si>
  <si>
    <t>Transporteinrichtung</t>
  </si>
  <si>
    <t>Lagereinrichtung</t>
  </si>
  <si>
    <t>B0205</t>
  </si>
  <si>
    <t>Einrichtung fuer Materialaufbereitung</t>
  </si>
  <si>
    <t>Materialaufbereitung</t>
  </si>
  <si>
    <t>B0206</t>
  </si>
  <si>
    <t>Winterbaumassnahme</t>
  </si>
  <si>
    <t>B03</t>
  </si>
  <si>
    <t>Provisorium</t>
  </si>
  <si>
    <t>B0300</t>
  </si>
  <si>
    <t>B0301</t>
  </si>
  <si>
    <t xml:space="preserve">Provisorisches Rueckhaltesystem </t>
  </si>
  <si>
    <t>Rueckhaltung</t>
  </si>
  <si>
    <t>B0302</t>
  </si>
  <si>
    <t xml:space="preserve">Provisorische Werkleitung </t>
  </si>
  <si>
    <t>Werkleitung</t>
  </si>
  <si>
    <t>B0303</t>
  </si>
  <si>
    <t xml:space="preserve">Provisorisches Gebaeude </t>
  </si>
  <si>
    <t>Gebaeude</t>
  </si>
  <si>
    <t>B0304</t>
  </si>
  <si>
    <t>Provisorische Verkehrsanlage</t>
  </si>
  <si>
    <t>Verkehrsanlage</t>
  </si>
  <si>
    <t>B0305</t>
  </si>
  <si>
    <t>Provisorische Ausstattung</t>
  </si>
  <si>
    <t>Ausstattung</t>
  </si>
  <si>
    <t>W</t>
  </si>
  <si>
    <t>B04</t>
  </si>
  <si>
    <t xml:space="preserve">Erschliessung durch Werkleitungen </t>
  </si>
  <si>
    <t>B0400</t>
  </si>
  <si>
    <t>Werkleitungerschliessung</t>
  </si>
  <si>
    <t>B0401</t>
  </si>
  <si>
    <t>Kanalisationsleitung</t>
  </si>
  <si>
    <t>B0402</t>
  </si>
  <si>
    <t xml:space="preserve">Elektroleitung </t>
  </si>
  <si>
    <t>B0403</t>
  </si>
  <si>
    <t xml:space="preserve">Telekommunikationsleitung </t>
  </si>
  <si>
    <t>B0404</t>
  </si>
  <si>
    <t xml:space="preserve">Heizungsleitung, Kaelteleitung </t>
  </si>
  <si>
    <t xml:space="preserve">Heizungs_Kaelteleitung </t>
  </si>
  <si>
    <t>B0405</t>
  </si>
  <si>
    <t xml:space="preserve">Wasserleitung </t>
  </si>
  <si>
    <t>B0406</t>
  </si>
  <si>
    <t xml:space="preserve">Gasleitung </t>
  </si>
  <si>
    <t>B06</t>
  </si>
  <si>
    <t xml:space="preserve">Baugrube </t>
  </si>
  <si>
    <t>B0600</t>
  </si>
  <si>
    <t>Baugrube</t>
  </si>
  <si>
    <t>B0601</t>
  </si>
  <si>
    <t xml:space="preserve">Abholzung, Rodung </t>
  </si>
  <si>
    <t>Rodung</t>
  </si>
  <si>
    <t>B0602</t>
  </si>
  <si>
    <t>Nicht kontaminierter Aushub</t>
  </si>
  <si>
    <t>Aushub</t>
  </si>
  <si>
    <t>B0603</t>
  </si>
  <si>
    <t>Kontaminierter Aushub</t>
  </si>
  <si>
    <t>B0604</t>
  </si>
  <si>
    <t>Boeschungssicherung</t>
  </si>
  <si>
    <t>B0605</t>
  </si>
  <si>
    <t xml:space="preserve">Baugrubenabschluss </t>
  </si>
  <si>
    <t>B0606</t>
  </si>
  <si>
    <t>Materialeinbau</t>
  </si>
  <si>
    <t>B0607</t>
  </si>
  <si>
    <t>Wasserhaltung</t>
  </si>
  <si>
    <t>B08</t>
  </si>
  <si>
    <t>Geruest</t>
  </si>
  <si>
    <t>B0800</t>
  </si>
  <si>
    <t>B0801</t>
  </si>
  <si>
    <t xml:space="preserve">Fassadengeruest </t>
  </si>
  <si>
    <t>B0802</t>
  </si>
  <si>
    <t>Arbeitsgeruest</t>
  </si>
  <si>
    <t>Statik</t>
  </si>
  <si>
    <t>B07</t>
  </si>
  <si>
    <t xml:space="preserve">Baugrubendverbesserung, Bauwerkssicherung </t>
  </si>
  <si>
    <t>B0700</t>
  </si>
  <si>
    <t>Baugrubendverbesserung</t>
  </si>
  <si>
    <t>B0701</t>
  </si>
  <si>
    <t xml:space="preserve">Verbesserung Baugrund </t>
  </si>
  <si>
    <t>Verbesserung</t>
  </si>
  <si>
    <t>B0702</t>
  </si>
  <si>
    <t xml:space="preserve">Pfaehlung </t>
  </si>
  <si>
    <t>B0703</t>
  </si>
  <si>
    <t>Unterfangung Bauwerk</t>
  </si>
  <si>
    <t>Unterfangung</t>
  </si>
  <si>
    <t>B0704</t>
  </si>
  <si>
    <t>Sicherung Bauwerk</t>
  </si>
  <si>
    <t>Sicherung</t>
  </si>
  <si>
    <t>Z</t>
  </si>
  <si>
    <t>Speziel</t>
  </si>
  <si>
    <t>Nutzungsspezifische Anlage Gebaeude</t>
  </si>
  <si>
    <t>H01</t>
  </si>
  <si>
    <t>Produktionsanlage, Laboranlage</t>
  </si>
  <si>
    <t>H0100</t>
  </si>
  <si>
    <t>Produktionsanlage</t>
  </si>
  <si>
    <t>H0101</t>
  </si>
  <si>
    <t>Versorgung, Entsorgung fuer Produktionsanlage, Laboranlage</t>
  </si>
  <si>
    <t>H0102</t>
  </si>
  <si>
    <t>Apparat fuer Produktionsanlage, Laboranlage</t>
  </si>
  <si>
    <t>H0103</t>
  </si>
  <si>
    <t>Steuerung fuer Produktionsanlage, Laboranlage</t>
  </si>
  <si>
    <t>Verteilung</t>
  </si>
  <si>
    <t>H0104</t>
  </si>
  <si>
    <t>Einbauteil in Produktionsanlage, Laboranlagen</t>
  </si>
  <si>
    <t>H02</t>
  </si>
  <si>
    <t>Grosskueche</t>
  </si>
  <si>
    <t>H0200</t>
  </si>
  <si>
    <t>H0201</t>
  </si>
  <si>
    <t>Versorgung, Entsorgung fuer Grosskueche</t>
  </si>
  <si>
    <t>H0202</t>
  </si>
  <si>
    <t>Apparat fuer Grosskueche</t>
  </si>
  <si>
    <t>H0203</t>
  </si>
  <si>
    <t>Steuerung fuer Grosskueche</t>
  </si>
  <si>
    <t>H0204</t>
  </si>
  <si>
    <t>Einbauteil in Grosskueche</t>
  </si>
  <si>
    <t>H03</t>
  </si>
  <si>
    <t>Waeschereianlage, Reinigungsanlage</t>
  </si>
  <si>
    <t>H0300</t>
  </si>
  <si>
    <t>Waeschereianlage</t>
  </si>
  <si>
    <t>H0301</t>
  </si>
  <si>
    <t>Versorgung, Entsorgung fuer Waeschereianlage, Reinigungsanlage</t>
  </si>
  <si>
    <t>H0302</t>
  </si>
  <si>
    <t>Apparat fuer Waeschereianlage, Reinigungsanlage</t>
  </si>
  <si>
    <t>H0303</t>
  </si>
  <si>
    <t>Steuerung fuer Waeschereianlage, Reinigungsanlage</t>
  </si>
  <si>
    <t>H0304</t>
  </si>
  <si>
    <t>Einbauteil in Waeschereianlage, Reinigungsanlage</t>
  </si>
  <si>
    <t>H0406</t>
  </si>
  <si>
    <t>Medizinisches Mobiliar</t>
  </si>
  <si>
    <t>Schrank</t>
  </si>
  <si>
    <t>Tisch</t>
  </si>
  <si>
    <t>Sitzmobiliar</t>
  </si>
  <si>
    <t>Bett</t>
  </si>
  <si>
    <t>Kleinmobiliar</t>
  </si>
  <si>
    <t>Leuchte</t>
  </si>
  <si>
    <t>H05</t>
  </si>
  <si>
    <t>Anlage fuer Bildung, Kultur</t>
  </si>
  <si>
    <t>H0500</t>
  </si>
  <si>
    <t>Kulturanlage</t>
  </si>
  <si>
    <t>H0501</t>
  </si>
  <si>
    <t>Versorgung, Entsorgung fuer Bildung, Kultur</t>
  </si>
  <si>
    <t>H0502</t>
  </si>
  <si>
    <t xml:space="preserve">Apparat fuer Bildung, Kultur </t>
  </si>
  <si>
    <t>H0503</t>
  </si>
  <si>
    <t>Steuerung fuer Bildung, Kultur</t>
  </si>
  <si>
    <t>H0504</t>
  </si>
  <si>
    <t>Einbauteil fuer Bildung, Kultur</t>
  </si>
  <si>
    <t>H06</t>
  </si>
  <si>
    <t>Sportanlage, Freizeitanlage</t>
  </si>
  <si>
    <t>H0600</t>
  </si>
  <si>
    <t>Sport-Freizeitanlage</t>
  </si>
  <si>
    <t>H0601</t>
  </si>
  <si>
    <t>Versorgung, Entsorgung fuer Sportanlage, Freizeitanlage</t>
  </si>
  <si>
    <t>H0602</t>
  </si>
  <si>
    <t>Apparat fuer Sportanlage, Freizeitanlage</t>
  </si>
  <si>
    <t>H0603</t>
  </si>
  <si>
    <t>Steuerung fuer Sportanlage, Freizeitanlage</t>
  </si>
  <si>
    <t>H0604</t>
  </si>
  <si>
    <t>Einbauteil in Sportanlage, Freizeitanlage</t>
  </si>
  <si>
    <t>H07</t>
  </si>
  <si>
    <t>Weitere nutzungsspezifische Anlage</t>
  </si>
  <si>
    <t>H0700</t>
  </si>
  <si>
    <t>Anlage</t>
  </si>
  <si>
    <t>H0701</t>
  </si>
  <si>
    <t>Versorgung, Entsorgung fuer nutzungsspezifische Anlage</t>
  </si>
  <si>
    <t>H0702</t>
  </si>
  <si>
    <t>Apparat fuer nutzungsspezifische</t>
  </si>
  <si>
    <t>H0703</t>
  </si>
  <si>
    <t>Steuerung fuer nutzungsspezifische Anlage</t>
  </si>
  <si>
    <t>H0704</t>
  </si>
  <si>
    <t>Einbauteil in nutzungsspezifische Anlage</t>
  </si>
  <si>
    <t>U</t>
  </si>
  <si>
    <t>Umgebung</t>
  </si>
  <si>
    <t>I</t>
  </si>
  <si>
    <t>Umgebung Gebaeude</t>
  </si>
  <si>
    <t>I01</t>
  </si>
  <si>
    <t xml:space="preserve">Umgebungsgestaltung </t>
  </si>
  <si>
    <t>I0100</t>
  </si>
  <si>
    <t>I0101</t>
  </si>
  <si>
    <t>Gelaendeanpassung</t>
  </si>
  <si>
    <t>I0102</t>
  </si>
  <si>
    <t>Boeschungssicherung Umgebung</t>
  </si>
  <si>
    <t>I0103</t>
  </si>
  <si>
    <t>Schutz Pflanzenbestand</t>
  </si>
  <si>
    <t>Pflanzenschutz</t>
  </si>
  <si>
    <t>I0104</t>
  </si>
  <si>
    <t>Entwaesserung</t>
  </si>
  <si>
    <t>I02</t>
  </si>
  <si>
    <t xml:space="preserve">Umgebungsbauwerk </t>
  </si>
  <si>
    <t>I0200</t>
  </si>
  <si>
    <t>I0201</t>
  </si>
  <si>
    <t>Stuetzmauer</t>
  </si>
  <si>
    <t>I0202</t>
  </si>
  <si>
    <t>Freistehende Wand</t>
  </si>
  <si>
    <t>Wand</t>
  </si>
  <si>
    <t>I0203</t>
  </si>
  <si>
    <t>Kleinbauwerk</t>
  </si>
  <si>
    <t>I03</t>
  </si>
  <si>
    <t>Gruenflaeche</t>
  </si>
  <si>
    <t>I0300</t>
  </si>
  <si>
    <t>I0301</t>
  </si>
  <si>
    <t>Vegetationsschicht</t>
  </si>
  <si>
    <t>Vegetation</t>
  </si>
  <si>
    <t>I0302</t>
  </si>
  <si>
    <t>Rasen</t>
  </si>
  <si>
    <t>I0303</t>
  </si>
  <si>
    <t>Bepflanzung</t>
  </si>
  <si>
    <t>I0304</t>
  </si>
  <si>
    <t>Wasserflaeche</t>
  </si>
  <si>
    <t>I04</t>
  </si>
  <si>
    <t>Hartflaeche</t>
  </si>
  <si>
    <t>I0400</t>
  </si>
  <si>
    <t>I0401</t>
  </si>
  <si>
    <t>Fundationsschicht</t>
  </si>
  <si>
    <t>Fundation</t>
  </si>
  <si>
    <t>I0402</t>
  </si>
  <si>
    <t>Abschluss</t>
  </si>
  <si>
    <t>I0403</t>
  </si>
  <si>
    <t>Belag</t>
  </si>
  <si>
    <t>I0404</t>
  </si>
  <si>
    <t>Gleisoberbau</t>
  </si>
  <si>
    <t>I05</t>
  </si>
  <si>
    <t>Schutzeinrichtung Umgebung</t>
  </si>
  <si>
    <t>I0500</t>
  </si>
  <si>
    <t>I0501</t>
  </si>
  <si>
    <t>Rueckhaltesystem</t>
  </si>
  <si>
    <t>Rückhaltung</t>
  </si>
  <si>
    <t>I0502</t>
  </si>
  <si>
    <t>Einfriedung</t>
  </si>
  <si>
    <t>I0503</t>
  </si>
  <si>
    <t>Immissionsschutz</t>
  </si>
  <si>
    <t>I06</t>
  </si>
  <si>
    <t>Technik Umgebung</t>
  </si>
  <si>
    <t>I0600</t>
  </si>
  <si>
    <t>Umgebungstechnik</t>
  </si>
  <si>
    <t>I0601</t>
  </si>
  <si>
    <t>Elektroanlage Umgebung</t>
  </si>
  <si>
    <t>I0602</t>
  </si>
  <si>
    <t>Waermeanlage Umgebung</t>
  </si>
  <si>
    <t>I0603</t>
  </si>
  <si>
    <t>Kaelteanlage Umgebung</t>
  </si>
  <si>
    <t>I0604</t>
  </si>
  <si>
    <t>Wasser-, Gas-, Druckluftanlage Umgebung</t>
  </si>
  <si>
    <t>I0605</t>
  </si>
  <si>
    <t>Transportanlage Umgebung</t>
  </si>
  <si>
    <t>I07</t>
  </si>
  <si>
    <t>Ausstattung Umgebung</t>
  </si>
  <si>
    <t>I0700</t>
  </si>
  <si>
    <t>Umgebungausstattung</t>
  </si>
  <si>
    <t>I0701</t>
  </si>
  <si>
    <t>Ausstattungsgegenstand</t>
  </si>
  <si>
    <t>I0702</t>
  </si>
  <si>
    <t>Geraet in der Umgebung</t>
  </si>
  <si>
    <t>Geraet</t>
  </si>
  <si>
    <t>J</t>
  </si>
  <si>
    <t>Ausstattung Gebaeude</t>
  </si>
  <si>
    <t>J01</t>
  </si>
  <si>
    <t>Mobiliar</t>
  </si>
  <si>
    <t>J0100</t>
  </si>
  <si>
    <t>J0101</t>
  </si>
  <si>
    <t>Allgemeines Mobiliar</t>
  </si>
  <si>
    <t>J0102</t>
  </si>
  <si>
    <t>Nutzungsspezifisches Mobiliar</t>
  </si>
  <si>
    <t>J0103</t>
  </si>
  <si>
    <t>Mobile Leuchte</t>
  </si>
  <si>
    <t>J0104</t>
  </si>
  <si>
    <t>Signaletik</t>
  </si>
  <si>
    <t>J02</t>
  </si>
  <si>
    <t>Kleininventar</t>
  </si>
  <si>
    <t>J0200</t>
  </si>
  <si>
    <t>J0201</t>
  </si>
  <si>
    <t xml:space="preserve">Allgemeines Kleininventar </t>
  </si>
  <si>
    <t>Inventar</t>
  </si>
  <si>
    <t>J0202</t>
  </si>
  <si>
    <t>Nutzungsspezifisches Kleininventar</t>
  </si>
  <si>
    <t>J0203</t>
  </si>
  <si>
    <t xml:space="preserve">Mobiles Geraet </t>
  </si>
  <si>
    <t>J03</t>
  </si>
  <si>
    <t>Textilien</t>
  </si>
  <si>
    <t>J0300</t>
  </si>
  <si>
    <t>J0301</t>
  </si>
  <si>
    <t xml:space="preserve">Allgemeine Textilien </t>
  </si>
  <si>
    <t>J0302</t>
  </si>
  <si>
    <t>Nutzungsspezifische Textilien</t>
  </si>
  <si>
    <t>J04</t>
  </si>
  <si>
    <t>Kunst am Bau</t>
  </si>
  <si>
    <t>J0400</t>
  </si>
  <si>
    <t>Baukunst</t>
  </si>
  <si>
    <t>J0401</t>
  </si>
  <si>
    <t>Kunstobjekt</t>
  </si>
  <si>
    <t>Kunst</t>
  </si>
  <si>
    <t>J0402</t>
  </si>
  <si>
    <t>Kuenstlerisch gestaltetes Bauteil</t>
  </si>
  <si>
    <t>Bauteilkunst</t>
  </si>
  <si>
    <t>Q</t>
  </si>
  <si>
    <t>D</t>
  </si>
  <si>
    <t>Y</t>
  </si>
  <si>
    <t>BRANDSCHUTZ UND EVAKUATION</t>
  </si>
  <si>
    <t>Technik Gebaeude</t>
  </si>
  <si>
    <t>Gebaeudeautomation</t>
  </si>
  <si>
    <t>C1</t>
  </si>
  <si>
    <t>C2</t>
  </si>
  <si>
    <t>C4</t>
  </si>
  <si>
    <t>C5</t>
  </si>
  <si>
    <t>G1</t>
  </si>
  <si>
    <t>G2</t>
  </si>
  <si>
    <t>G3</t>
  </si>
  <si>
    <t>G4</t>
  </si>
  <si>
    <t>G5</t>
  </si>
  <si>
    <t>G6</t>
  </si>
  <si>
    <t>G7</t>
  </si>
  <si>
    <t>G8</t>
  </si>
  <si>
    <t>G12</t>
  </si>
  <si>
    <t>G13</t>
  </si>
  <si>
    <t>G14</t>
  </si>
  <si>
    <t>G15</t>
  </si>
  <si>
    <t>I1</t>
  </si>
  <si>
    <t>I2</t>
  </si>
  <si>
    <t>I4</t>
  </si>
  <si>
    <t>L1</t>
  </si>
  <si>
    <t>L2</t>
  </si>
  <si>
    <t>L3</t>
  </si>
  <si>
    <t>L4</t>
  </si>
  <si>
    <t>L5</t>
  </si>
  <si>
    <t>R1</t>
  </si>
  <si>
    <t>R2</t>
  </si>
  <si>
    <t>R5</t>
  </si>
  <si>
    <t>R6</t>
  </si>
  <si>
    <t>R7</t>
  </si>
  <si>
    <t>R8</t>
  </si>
  <si>
    <t>R9</t>
  </si>
  <si>
    <t>S1</t>
  </si>
  <si>
    <t>S2</t>
  </si>
  <si>
    <t>S3</t>
  </si>
  <si>
    <t>S4</t>
  </si>
  <si>
    <t>S5</t>
  </si>
  <si>
    <t>Sanitär</t>
  </si>
  <si>
    <t>Lüftung</t>
  </si>
  <si>
    <t>Plangrafik</t>
  </si>
  <si>
    <t>Layerstruktur</t>
  </si>
  <si>
    <t>Architekturmodelle:</t>
  </si>
  <si>
    <t>A-Architektur</t>
  </si>
  <si>
    <t>R-Raum</t>
  </si>
  <si>
    <t>U-Umgebung</t>
  </si>
  <si>
    <t>Q-Ausstatung</t>
  </si>
  <si>
    <t>Gebäudetechnikmodelle:</t>
  </si>
  <si>
    <t>E-Elektro</t>
  </si>
  <si>
    <t>G-GA</t>
  </si>
  <si>
    <t>S-Sicherheit</t>
  </si>
  <si>
    <t>F-Brandchutz</t>
  </si>
  <si>
    <t>H-Heizung</t>
  </si>
  <si>
    <t>K-Kälte</t>
  </si>
  <si>
    <t>L-Lüftung</t>
  </si>
  <si>
    <t>S-Sanitär</t>
  </si>
  <si>
    <t>M-Medizintechnik</t>
  </si>
  <si>
    <t>Tragwerksmodelle:</t>
  </si>
  <si>
    <t>C-Statik</t>
  </si>
  <si>
    <t>B-Bewehrung</t>
  </si>
  <si>
    <t>Baustellemodelle:</t>
  </si>
  <si>
    <t>V-Vermessung</t>
  </si>
  <si>
    <t>P-Baustellenbetrieb</t>
  </si>
  <si>
    <t>W-Werkleitung</t>
  </si>
  <si>
    <t>Spezialmodelle:</t>
  </si>
  <si>
    <t>Z-Spezial</t>
  </si>
  <si>
    <t>O-Koordination</t>
  </si>
  <si>
    <t>T-Betrieb</t>
  </si>
  <si>
    <t>N-Energieanalyse</t>
  </si>
  <si>
    <t>A - ARCHITEKTUR</t>
  </si>
  <si>
    <t>FM - FACILITY MANAGEMENT</t>
  </si>
  <si>
    <t>V - VERMESSUNG</t>
  </si>
  <si>
    <t>I - KONSTRUKTION UND STATIK</t>
  </si>
  <si>
    <t>U - UMGEBUNG</t>
  </si>
  <si>
    <t>E - ELEKTROTECHNIK</t>
  </si>
  <si>
    <t>H - HEIZUNG</t>
  </si>
  <si>
    <t>L - LÜFTUNG</t>
  </si>
  <si>
    <t>K - BETRIEBLICHE KÄLTE</t>
  </si>
  <si>
    <t>S - SANITÄR</t>
  </si>
  <si>
    <t>D - KANALISATION</t>
  </si>
  <si>
    <t>P - PROZESS- UND MEDIZINALGASE</t>
  </si>
  <si>
    <t>M - MEDIZINTECHNIK</t>
  </si>
  <si>
    <t>Y - BRANDSCHUTZ UND EVAKUATION</t>
  </si>
  <si>
    <t>Alte Layerstruktur</t>
  </si>
  <si>
    <t>Architektur</t>
  </si>
  <si>
    <t>Werkleitungen</t>
  </si>
  <si>
    <t>Bewehrung</t>
  </si>
  <si>
    <t>​GIS</t>
  </si>
  <si>
    <t>​I</t>
  </si>
  <si>
    <t>Elektro</t>
  </si>
  <si>
    <t>Sicherheit​</t>
  </si>
  <si>
    <t>Y​</t>
  </si>
  <si>
    <t>Brandschutz​</t>
  </si>
  <si>
    <t>F​</t>
  </si>
  <si>
    <t>Medizintechnik​</t>
  </si>
  <si>
    <t>M​</t>
  </si>
  <si>
    <t>Energieanalyse​</t>
  </si>
  <si>
    <t>N​</t>
  </si>
  <si>
    <t>Koordination​</t>
  </si>
  <si>
    <t>O​</t>
  </si>
  <si>
    <t>​Spezial</t>
  </si>
  <si>
    <t>Z​</t>
  </si>
  <si>
    <t>​Betrieb</t>
  </si>
  <si>
    <t>V​</t>
  </si>
  <si>
    <t>Baustellenbeschrieb​</t>
  </si>
  <si>
    <t>T​</t>
  </si>
  <si>
    <t>Modellstruktur DM HB</t>
  </si>
  <si>
    <t>ALLGEMEIN</t>
  </si>
  <si>
    <t>​</t>
  </si>
  <si>
    <t>​Grundstück</t>
  </si>
  <si>
    <t>​A01</t>
  </si>
  <si>
    <t>​Fachkoordination</t>
  </si>
  <si>
    <t>​V01.03</t>
  </si>
  <si>
    <t>​Bauphysik</t>
  </si>
  <si>
    <t>​V01.04</t>
  </si>
  <si>
    <t>​Planen und Bauen</t>
  </si>
  <si>
    <t>​V03.02</t>
  </si>
  <si>
    <t>​Betrieb/Nutzung</t>
  </si>
  <si>
    <t>​V03.04</t>
  </si>
  <si>
    <t>​VORBEREITUNG</t>
  </si>
  <si>
    <t>​Untersuchung, Aufnahme, Messung</t>
  </si>
  <si>
    <t>​B01</t>
  </si>
  <si>
    <t>​Baustelleneinrichtung</t>
  </si>
  <si>
    <t>​B02</t>
  </si>
  <si>
    <t>​Provisorien</t>
  </si>
  <si>
    <t>​B03</t>
  </si>
  <si>
    <t>​Werkleitungen</t>
  </si>
  <si>
    <t>​B04</t>
  </si>
  <si>
    <t>​Rückbau</t>
  </si>
  <si>
    <t>​B05</t>
  </si>
  <si>
    <t>​Baugrube</t>
  </si>
  <si>
    <t>​B06</t>
  </si>
  <si>
    <t>​Baugrubenverbesserung</t>
  </si>
  <si>
    <t>​B07</t>
  </si>
  <si>
    <t>​Gerüst</t>
  </si>
  <si>
    <t>​B08</t>
  </si>
  <si>
    <t>​HAUPTBEREICHE</t>
  </si>
  <si>
    <t>​Konstruktion Gebäude (Architektur)</t>
  </si>
  <si>
    <t>​C00.01</t>
  </si>
  <si>
    <t>​Konstruktion Gebäude (Bauingenieur)</t>
  </si>
  <si>
    <t>​C00.02</t>
  </si>
  <si>
    <t>​Elektrotechnik</t>
  </si>
  <si>
    <t>​D01</t>
  </si>
  <si>
    <t>​Leit- und Kommunikationstechnik</t>
  </si>
  <si>
    <t>​D02</t>
  </si>
  <si>
    <t>​Sicherheitstechnik (Security)</t>
  </si>
  <si>
    <t>​D03</t>
  </si>
  <si>
    <t>​Brandschutztechnik (Safety)</t>
  </si>
  <si>
    <t>​D04</t>
  </si>
  <si>
    <t>​Wärmetechnik</t>
  </si>
  <si>
    <t>​D05</t>
  </si>
  <si>
    <t>​Kältetechnik</t>
  </si>
  <si>
    <t>​D06</t>
  </si>
  <si>
    <t>​Lüftungstechnik</t>
  </si>
  <si>
    <t>​D07</t>
  </si>
  <si>
    <t>​Sanitär-, Gas-, Drucklufttechnik</t>
  </si>
  <si>
    <t>​D08</t>
  </si>
  <si>
    <t>​Transportanlagen</t>
  </si>
  <si>
    <t>​D09</t>
  </si>
  <si>
    <t>​Gebäudehülle (Fassade)</t>
  </si>
  <si>
    <t>​E00</t>
  </si>
  <si>
    <t>​Gebäudehülle (Dach)</t>
  </si>
  <si>
    <t>​F00</t>
  </si>
  <si>
    <t>​Ausbau Gebäude</t>
  </si>
  <si>
    <t>​G00</t>
  </si>
  <si>
    <t>​Produktions-, Labortechnik</t>
  </si>
  <si>
    <t>​H01</t>
  </si>
  <si>
    <t>​Gastro</t>
  </si>
  <si>
    <t>​H02</t>
  </si>
  <si>
    <t>​Wäscherei-, Reinigungstechnik</t>
  </si>
  <si>
    <t>​H03</t>
  </si>
  <si>
    <t>​Medizintechnik</t>
  </si>
  <si>
    <t>​H04</t>
  </si>
  <si>
    <t>​Technik für Bildung, Kultur</t>
  </si>
  <si>
    <t>​H05</t>
  </si>
  <si>
    <t>​Technik für Sport und Freizeit</t>
  </si>
  <si>
    <t>​H06</t>
  </si>
  <si>
    <t>​Weitere nutzungspezifische Technik</t>
  </si>
  <si>
    <t>​H07</t>
  </si>
  <si>
    <t>​Ausstattung Gebäude</t>
  </si>
  <si>
    <t>​J00</t>
  </si>
  <si>
    <t>​Umgebung</t>
  </si>
  <si>
    <t>​I01</t>
  </si>
  <si>
    <t>​Ausstattung Umgebung</t>
  </si>
  <si>
    <t>​I07</t>
  </si>
  <si>
    <t>​SPEZIALBEREICHE</t>
  </si>
  <si>
    <t>​Gebäudeleittechnik</t>
  </si>
  <si>
    <t>​D02.01</t>
  </si>
  <si>
    <t>​Telekommunikationstechnik</t>
  </si>
  <si>
    <t>​D02.02</t>
  </si>
  <si>
    <t>​Evakuationstechnik</t>
  </si>
  <si>
    <t>​D02.03</t>
  </si>
  <si>
    <t>​Sicherheitsleittechnik</t>
  </si>
  <si>
    <t>​D02.04</t>
  </si>
  <si>
    <t>​Zutrittskontrolle</t>
  </si>
  <si>
    <t>​D03.02</t>
  </si>
  <si>
    <t>​Brandmeldetechnik</t>
  </si>
  <si>
    <t>​D04.01</t>
  </si>
  <si>
    <t>​Sprinkler</t>
  </si>
  <si>
    <t>​D04.03</t>
  </si>
  <si>
    <t>​RWA-Technik</t>
  </si>
  <si>
    <t>​D04.06</t>
  </si>
  <si>
    <t>​Medizinalgastechnik</t>
  </si>
  <si>
    <t>​D08.06</t>
  </si>
  <si>
    <t>​Drucklufttechnik</t>
  </si>
  <si>
    <t>​D08.07</t>
  </si>
  <si>
    <t>​Automatische Türen</t>
  </si>
  <si>
    <t>​G01</t>
  </si>
  <si>
    <t>Fachmodelle BIM</t>
  </si>
  <si>
    <t>RAUM</t>
  </si>
  <si>
    <t>ARCHITEKTUR</t>
  </si>
  <si>
    <t>VERMESSUNG</t>
  </si>
  <si>
    <t>BAUSTELLENBETRIEB</t>
  </si>
  <si>
    <t>WERKLEITUNG</t>
  </si>
  <si>
    <t>STATIK</t>
  </si>
  <si>
    <t>UMGEBUNG</t>
  </si>
  <si>
    <t>AUSSTATTUNG</t>
  </si>
  <si>
    <t>N</t>
  </si>
  <si>
    <t>O</t>
  </si>
  <si>
    <t>T</t>
  </si>
  <si>
    <t>GA</t>
  </si>
  <si>
    <t>Sicherheit</t>
  </si>
  <si>
    <t>Brandchutz</t>
  </si>
  <si>
    <t>Spezial</t>
  </si>
  <si>
    <t>Medizintechnik</t>
  </si>
  <si>
    <t>GIS</t>
  </si>
  <si>
    <t>Energieanalyse</t>
  </si>
  <si>
    <t>Koordination</t>
  </si>
  <si>
    <t>Betrieb</t>
  </si>
  <si>
    <t>Prozess</t>
  </si>
  <si>
    <t>Aenderungswolke</t>
  </si>
  <si>
    <t>GEBÄUDEAUTOMATION</t>
  </si>
  <si>
    <t>SICHERHEIT</t>
  </si>
  <si>
    <t>ELEKTRO</t>
  </si>
  <si>
    <t>KÄLTE</t>
  </si>
  <si>
    <t>Sprinkler</t>
  </si>
  <si>
    <t>E3</t>
  </si>
  <si>
    <t>E2</t>
  </si>
  <si>
    <t>A--D21_FUNDAMENTE</t>
  </si>
  <si>
    <t>A--D22_BODENPLATTEN</t>
  </si>
  <si>
    <t>A--D3_KANALISATION</t>
  </si>
  <si>
    <t>A--E01_DECKENKANTEN</t>
  </si>
  <si>
    <t>A--E02_UNTERZUEGE</t>
  </si>
  <si>
    <t>A--E03_BALKONE</t>
  </si>
  <si>
    <t>A--E04_TREPPEN</t>
  </si>
  <si>
    <t>A--E1_DAECHER</t>
  </si>
  <si>
    <t>A--E2_STUETZEN</t>
  </si>
  <si>
    <t>A--E41_AUSSENWAENDE</t>
  </si>
  <si>
    <t>A--E44_DAEMMUNG</t>
  </si>
  <si>
    <t>A--E51_FENSTER</t>
  </si>
  <si>
    <t>A--E52_AUSSENTUEREN</t>
  </si>
  <si>
    <t>A--E55_SONNENSCHUTZ</t>
  </si>
  <si>
    <t>A--E56_FASSADEN</t>
  </si>
  <si>
    <t>A--E61_INNENWAENDE</t>
  </si>
  <si>
    <t>A--E64_SCHACHT</t>
  </si>
  <si>
    <t>A--E67_AUSSPARUNGEN</t>
  </si>
  <si>
    <t>A--E9_L_WAENDE</t>
  </si>
  <si>
    <t>A--E9_S_WAENDE</t>
  </si>
  <si>
    <t>A--I0_STARKSTROM</t>
  </si>
  <si>
    <t>A--I2_HEIZUNG</t>
  </si>
  <si>
    <t>A--I3_LUEFTUNG</t>
  </si>
  <si>
    <t>A--I4_SANITAER</t>
  </si>
  <si>
    <t>A--I6_TRANSPORT</t>
  </si>
  <si>
    <t>A--M11_TRENNWAENDE</t>
  </si>
  <si>
    <t>A--M16_INNENTUEREN</t>
  </si>
  <si>
    <t>A--M2_SCHUTZELEMENTE</t>
  </si>
  <si>
    <t>A--M3_BODENBELAEGE</t>
  </si>
  <si>
    <t>A--M4_WANDBEKLEIDUNGEN</t>
  </si>
  <si>
    <t>A--M5_DECKENBEKLEIDUNGEN</t>
  </si>
  <si>
    <t>A--M61_EINBAUTEN</t>
  </si>
  <si>
    <t>A--M7_KUECHEN</t>
  </si>
  <si>
    <t>A--R0_MOEBEL</t>
  </si>
  <si>
    <t>A--R40_SIGNALETIK</t>
  </si>
  <si>
    <t>A--T3_WERKLEITUNGEN</t>
  </si>
  <si>
    <t>A--T6_EINFRIEDUNG</t>
  </si>
  <si>
    <t>A--T8_U-AUSSTATTUNG</t>
  </si>
  <si>
    <t>A--T9_BEPFLANZUNG</t>
  </si>
  <si>
    <t>A--UB_100_BEM</t>
  </si>
  <si>
    <t>A--UB_050_BEM</t>
  </si>
  <si>
    <t>A--UT_100_TEXT</t>
  </si>
  <si>
    <t>A--UT_050_TEXT</t>
  </si>
  <si>
    <t>A--UJ_SCHNITTMARKEN</t>
  </si>
  <si>
    <t>A--UR_REFERENZ</t>
  </si>
  <si>
    <t>A--VSZ_SCHRAFFUR-SOLID</t>
  </si>
  <si>
    <t>A--WI_INFO-KORREKTUR</t>
  </si>
  <si>
    <t>A--XA_AFENSTER</t>
  </si>
  <si>
    <t>A--XK_PLANKOPF</t>
  </si>
  <si>
    <t>A--XR_PLANRAHMEN</t>
  </si>
  <si>
    <t>A--XL_LEGENDE</t>
  </si>
  <si>
    <t>A--YA_ACHSEN</t>
  </si>
  <si>
    <t>FM--Z101_GSF-POLYGON</t>
  </si>
  <si>
    <t>FM--Z103_GGF-POLYGON</t>
  </si>
  <si>
    <t>FM--Z105_UF-POLYGON</t>
  </si>
  <si>
    <t>FM--Z111_AGF-POLYGON</t>
  </si>
  <si>
    <t>FM--Z112_ANGF-POLYGON</t>
  </si>
  <si>
    <t>FM--Z121_GF-POLYGON</t>
  </si>
  <si>
    <t>FM--Z122_NGF-POLYGON</t>
  </si>
  <si>
    <t>VM--A0_AVDATEN</t>
  </si>
  <si>
    <t>VM--T0_GEBAEUDE</t>
  </si>
  <si>
    <t>VM--UT_TEXT</t>
  </si>
  <si>
    <t>VM--UR_REFERENZ</t>
  </si>
  <si>
    <t>VM--WI_INFO-KORREKTUR</t>
  </si>
  <si>
    <t>VM--XK_PLANKOPF</t>
  </si>
  <si>
    <t>VM--XR_PLANRAHMEN</t>
  </si>
  <si>
    <t>VM--Z101_GSF-POLYGON</t>
  </si>
  <si>
    <t>VM--Z101_GSF-SCHRAFFUR</t>
  </si>
  <si>
    <t>I--E011_DECKEN-BETON</t>
  </si>
  <si>
    <t>I--E013_DECKEN-STAHL</t>
  </si>
  <si>
    <t>I--E02_UNTERZUEGE</t>
  </si>
  <si>
    <t>I--E04_TREPPEN-PODESTE-RAMPEN</t>
  </si>
  <si>
    <t>I--E08_BEWEGUNGSFUGEN</t>
  </si>
  <si>
    <t>I--E09_ARMIERUNG</t>
  </si>
  <si>
    <t>I--E2_STUETZEN</t>
  </si>
  <si>
    <t>I--E671_AUSSPARUNGEN</t>
  </si>
  <si>
    <t>I--E676_AUSSPARUNGEN-AUSBETONIERT</t>
  </si>
  <si>
    <t>I--E677_AUSSPARUNGEN-ZUGEMAUERT</t>
  </si>
  <si>
    <t>I--E911_BETONWAENDE-TRAGEND</t>
  </si>
  <si>
    <t>I--UB_050_BEM</t>
  </si>
  <si>
    <t>I--UB_050_BEM-AUSSPARUNG</t>
  </si>
  <si>
    <t>I--UT_050_TEXT-AUSSPARUNG</t>
  </si>
  <si>
    <t>I--UT_050_TEXT</t>
  </si>
  <si>
    <t>I--UJ_050_SCHNITTMARKEN</t>
  </si>
  <si>
    <t>I--UR_REFERENZ</t>
  </si>
  <si>
    <t>I--VS_SCHRAFFUR</t>
  </si>
  <si>
    <t>I--WI_INFO-KORREKTUR</t>
  </si>
  <si>
    <t>I--XA_AFENSTER</t>
  </si>
  <si>
    <t>I--XK_PLANKOPF</t>
  </si>
  <si>
    <t>I--XR_PLANRAHMEN</t>
  </si>
  <si>
    <t>I--XL_LEGENDE</t>
  </si>
  <si>
    <t>I--YA_ACHSEN</t>
  </si>
  <si>
    <t>I--Z41_BODENBELASTUNG</t>
  </si>
  <si>
    <t>I--Z380_BRANDSCHUTZMASSNAHMEN</t>
  </si>
  <si>
    <t>U--A0_AVDATEN</t>
  </si>
  <si>
    <t>U--T0_L_GEBAEUDE</t>
  </si>
  <si>
    <t>U--T0_H_GEBAEUDE</t>
  </si>
  <si>
    <t>U--T1_TERRAIN</t>
  </si>
  <si>
    <t>U--T11_S_HOEHENLINIEN</t>
  </si>
  <si>
    <t>U--T11_T_HOEHENLINIEN</t>
  </si>
  <si>
    <t>U--T13_L_BOESCHUNG</t>
  </si>
  <si>
    <t>U--T14_L_BOESCHUNGSSICHERUNG</t>
  </si>
  <si>
    <t>U--T14_T_BOESCHUNGSSICHERUNG</t>
  </si>
  <si>
    <t>U--T2_U-BAUWERKE</t>
  </si>
  <si>
    <t>U--T21_L_MAUERN</t>
  </si>
  <si>
    <t>U--T21_H_MAUERN</t>
  </si>
  <si>
    <t>U--T21_T_MAUERN</t>
  </si>
  <si>
    <t>U--T3_WERKLEITUNGEN</t>
  </si>
  <si>
    <t>U--T31_L_ENTWAESSERUNG</t>
  </si>
  <si>
    <t>U--T31_T_ENTWAESSERUNG</t>
  </si>
  <si>
    <t>U--T34_L_FERNWAERME</t>
  </si>
  <si>
    <t>U--T34_T_FERNWAERME</t>
  </si>
  <si>
    <t>U--T35_L_TELEKOMMUNIKATION</t>
  </si>
  <si>
    <t>U--T35_T_TELEKOMMUNIKATION</t>
  </si>
  <si>
    <t>U--T36_L_ELEKTRO</t>
  </si>
  <si>
    <t>U--T36_T_ELEKTRO</t>
  </si>
  <si>
    <t>U--T37_L_WASSER</t>
  </si>
  <si>
    <t>U--T37_T_WASSER</t>
  </si>
  <si>
    <t>U--T38_L_GAS</t>
  </si>
  <si>
    <t>U--T38_T_GAS</t>
  </si>
  <si>
    <t>U--T39_L_SCHACHTE</t>
  </si>
  <si>
    <t>U--T39_T_SCHACHTE</t>
  </si>
  <si>
    <t>U--T42_L_RASENFLAECHE</t>
  </si>
  <si>
    <t>U--T42_H_RASENFLAECHE</t>
  </si>
  <si>
    <t>U--T42_T_RASENFLAECHE</t>
  </si>
  <si>
    <t>U--T43_L_PFLANZFLAECHE</t>
  </si>
  <si>
    <t>U--T43_H_PFLANZFLAECHE</t>
  </si>
  <si>
    <t>U--T43_T_PFLANZFLAECHE</t>
  </si>
  <si>
    <t>U--T44_L_WASSERFLAECHE</t>
  </si>
  <si>
    <t>U--T44_H_WASSERFLAECHE</t>
  </si>
  <si>
    <t>U--T44_T_WASSERFLAECHE</t>
  </si>
  <si>
    <t>U--T53_L_BELAEGE</t>
  </si>
  <si>
    <t>U--T53_H_BELAEGE</t>
  </si>
  <si>
    <t>U--T53_T_BELAEGE</t>
  </si>
  <si>
    <t>U--T54_L_TREPPEN</t>
  </si>
  <si>
    <t>U--T55_L_EINFASSUNGEN</t>
  </si>
  <si>
    <t>U--T6_EINFRIEDUNG</t>
  </si>
  <si>
    <t>U--T8_U-AUSSTATTUNG</t>
  </si>
  <si>
    <t>U--T82_L_MOEBLIERUNG</t>
  </si>
  <si>
    <t>U--T82_T_MOEBLIERUNG</t>
  </si>
  <si>
    <t>U--T83_L_SPIELGERAETE</t>
  </si>
  <si>
    <t>U--T83_T_SPIELGERAETE</t>
  </si>
  <si>
    <t>U--T9_BEPFLANZUNG</t>
  </si>
  <si>
    <t>U--UB_BEM</t>
  </si>
  <si>
    <t>U--UR_REFERENZ</t>
  </si>
  <si>
    <t>U--WI_INFO-KORREKTUR</t>
  </si>
  <si>
    <t>U--XA_AFENSTER</t>
  </si>
  <si>
    <t>U--XK_PLANKOPF</t>
  </si>
  <si>
    <t>U--XP_PLANRAHMEN</t>
  </si>
  <si>
    <t>U--XL_LEGENDE</t>
  </si>
  <si>
    <t>E--I012_VERTEILUNGEN</t>
  </si>
  <si>
    <t>E--I022_NOTSTROMVERSORGUNG</t>
  </si>
  <si>
    <t>E--I023_USV</t>
  </si>
  <si>
    <t>E--I032_ERDUNG</t>
  </si>
  <si>
    <t>E--I032_BO_ERDUNG</t>
  </si>
  <si>
    <t>E--I032_DE_ERDUNG</t>
  </si>
  <si>
    <t>E--I033_BLITZSCHUTZ</t>
  </si>
  <si>
    <t>E--I040_ROHRINST-INST</t>
  </si>
  <si>
    <t>E--I040_BO_ROHRINST-INST</t>
  </si>
  <si>
    <t>E--I040_DE_ROHRINST-INST</t>
  </si>
  <si>
    <t>E--I041_STEIGZONEN</t>
  </si>
  <si>
    <t>E--I041_M_STEIGZONEN</t>
  </si>
  <si>
    <t>E--I042_TRASSE</t>
  </si>
  <si>
    <t>E--I042_HBO_TRASSE</t>
  </si>
  <si>
    <t>E--I042_MDE_TRASSE</t>
  </si>
  <si>
    <t>E--I042_HDE_TRASSE</t>
  </si>
  <si>
    <t>E--I043_KANAL</t>
  </si>
  <si>
    <t>E--I043_M_KANAL</t>
  </si>
  <si>
    <t>E--I043_H_KANAL</t>
  </si>
  <si>
    <t>E--I044_KABELHALTER</t>
  </si>
  <si>
    <t>E--I044_M_KABELHALTER</t>
  </si>
  <si>
    <t>E--I044_H_KABELHALTER</t>
  </si>
  <si>
    <t>E--I049_BODENDOSEN</t>
  </si>
  <si>
    <t>E--I051_LICHT</t>
  </si>
  <si>
    <t>E--I051_BO_LICHT-APP</t>
  </si>
  <si>
    <t>E--I051_DE_LICHT-APP</t>
  </si>
  <si>
    <t>E--I051_BO_LICHT-INST</t>
  </si>
  <si>
    <t>E--I051_DE_LICHT-INST</t>
  </si>
  <si>
    <t>E--I052_BO_KRAFT-APP</t>
  </si>
  <si>
    <t>E--I052_DE_KRAFT-APP</t>
  </si>
  <si>
    <t>E--I052_BO_KRAFT-INST</t>
  </si>
  <si>
    <t>E--I052_DE_KRAFT-INST</t>
  </si>
  <si>
    <t>E--I053_USV</t>
  </si>
  <si>
    <t>E--I053_BO_USV-APP</t>
  </si>
  <si>
    <t>E--I053_DE_USV-APP</t>
  </si>
  <si>
    <t>E--I053_BO_USV-INST</t>
  </si>
  <si>
    <t>E--I053_DE_USV-INST</t>
  </si>
  <si>
    <t>E--I055_NOTLICHT</t>
  </si>
  <si>
    <t>E--I055_BO_NOTLICHT-INST</t>
  </si>
  <si>
    <t>E--I055_DE_NOTLICHT-INST</t>
  </si>
  <si>
    <t>E--I061_LEUCHTEN</t>
  </si>
  <si>
    <t>E--I061_BO_LEUCHTEN</t>
  </si>
  <si>
    <t>E--I063_NOTLEUCHTEN</t>
  </si>
  <si>
    <t>E--I063_DE_NOTLEUCHTEN</t>
  </si>
  <si>
    <t>E--I113_VERTEILER</t>
  </si>
  <si>
    <t>E--I114_TELEFON</t>
  </si>
  <si>
    <t>E--I114_BO_TELEFON-APP</t>
  </si>
  <si>
    <t>E--I114_BO_TELEFON-INST</t>
  </si>
  <si>
    <t>E--I114_DE_TELEFON-INST</t>
  </si>
  <si>
    <t>E--I122_UHREN</t>
  </si>
  <si>
    <t>E--I122_BO_UHREN-APP</t>
  </si>
  <si>
    <t>E--I122_DE_UHREN-APP</t>
  </si>
  <si>
    <t>E--I122_BO_UHREN-INST</t>
  </si>
  <si>
    <t>E--I122_DE_UHREN-INST</t>
  </si>
  <si>
    <t>E--I1311_CCTV</t>
  </si>
  <si>
    <t>E--I1311_BO_CCTV-APP</t>
  </si>
  <si>
    <t>E--I1311_DE_CCTV-APP</t>
  </si>
  <si>
    <t>E--I1311_BO_CCTV-INST</t>
  </si>
  <si>
    <t>E--I1311_DE_CCTV-INST</t>
  </si>
  <si>
    <t>E--I1312_LS</t>
  </si>
  <si>
    <t>E--I1312_BO_LS-APP</t>
  </si>
  <si>
    <t>E--I1312_DE_LS-APP</t>
  </si>
  <si>
    <t>E--I1312_BO_LS-INST</t>
  </si>
  <si>
    <t>E--I1312_DE_LS-INST</t>
  </si>
  <si>
    <t>E--I132_DE_RTV-APP</t>
  </si>
  <si>
    <t>E--I132_BO_RTV-INST</t>
  </si>
  <si>
    <t>E--I132_PRA</t>
  </si>
  <si>
    <t>E--I132_BO_PRA-INST</t>
  </si>
  <si>
    <t>E--I132_DE_PRA-INST</t>
  </si>
  <si>
    <t>E--I140_BO_SCHWACHSTROM-APP</t>
  </si>
  <si>
    <t>E--I140_DE_SCHWACHSTROM-INST</t>
  </si>
  <si>
    <t>E--I142_UKV</t>
  </si>
  <si>
    <t>E--I142_BO_UKV-APP</t>
  </si>
  <si>
    <t>E--I142_DE_UKV-APP</t>
  </si>
  <si>
    <t>E--I142_BO_UKV-INST</t>
  </si>
  <si>
    <t>E--I142_DE_UKV-INST</t>
  </si>
  <si>
    <t>E--I151_BMA</t>
  </si>
  <si>
    <t>E--I151_BO_BMA-INST</t>
  </si>
  <si>
    <t>E--I151_DE_BMA-INST</t>
  </si>
  <si>
    <t>E--I153_LIAS</t>
  </si>
  <si>
    <t>E--I153_BO_LIAS-APP</t>
  </si>
  <si>
    <t>E--I153_DE_LIAS-APP</t>
  </si>
  <si>
    <t>E--I153_BO_LIAS-INST</t>
  </si>
  <si>
    <t>E--I153_DE_LIAS-INST</t>
  </si>
  <si>
    <t>E--I154_LRA</t>
  </si>
  <si>
    <t>E--I154_BO_LRA-APP</t>
  </si>
  <si>
    <t>E--I154_DE_LRA-APP</t>
  </si>
  <si>
    <t>E--I154_BO_LRA-INST</t>
  </si>
  <si>
    <t>E--I154_DE_LRA-INST</t>
  </si>
  <si>
    <t>E--I162_TMA</t>
  </si>
  <si>
    <t>E--I162_BO_TMA-APP</t>
  </si>
  <si>
    <t>E--I162_DE_TMA-APP</t>
  </si>
  <si>
    <t>E--I162_BO_TMA-INST</t>
  </si>
  <si>
    <t>E--I163_BO_ZUKO-APP</t>
  </si>
  <si>
    <t>E--I163_DE_ZUKO-APP</t>
  </si>
  <si>
    <t>E--I163_BO_ZUKO-INST</t>
  </si>
  <si>
    <t>E--I163_DE_ZUKO-INST</t>
  </si>
  <si>
    <t>E--I164_GLS</t>
  </si>
  <si>
    <t>E--I164_DE_GLS-APP</t>
  </si>
  <si>
    <t>E--I164_BO_GLS-INST</t>
  </si>
  <si>
    <t>E--I164_DE_GLS-INST</t>
  </si>
  <si>
    <t>E--I165_MSR</t>
  </si>
  <si>
    <t>E--I165_BO_MSR-APP</t>
  </si>
  <si>
    <t>E--I165_BO_MSR-INST</t>
  </si>
  <si>
    <t>E--I165_DE_MSR-INST</t>
  </si>
  <si>
    <t>E--E67_AUSSPARUNGEN</t>
  </si>
  <si>
    <t>E--E67_BO_AUSSPARUNGEN</t>
  </si>
  <si>
    <t>E--UR_REFERENZ</t>
  </si>
  <si>
    <t>E--WI_INFO-KORREKTUR</t>
  </si>
  <si>
    <t>E--XA_AFENSTER</t>
  </si>
  <si>
    <t>E--XK_PLANKOPF</t>
  </si>
  <si>
    <t>E--XR_PLANRAHMEN</t>
  </si>
  <si>
    <t>E--XL_LEGENDE</t>
  </si>
  <si>
    <t>H--I212_APPARATE</t>
  </si>
  <si>
    <t>H--I2131_S_HWV</t>
  </si>
  <si>
    <t>H--I2132_S_HWR</t>
  </si>
  <si>
    <t>H--I21_D_BEM</t>
  </si>
  <si>
    <t>H--I25_D_TEXT</t>
  </si>
  <si>
    <t>H--I271_S_KAMIN</t>
  </si>
  <si>
    <t>H--UR_REFERENZ</t>
  </si>
  <si>
    <t>H--WI_INFO-KORREKTUR</t>
  </si>
  <si>
    <t>H--XA_AFENSTER</t>
  </si>
  <si>
    <t>H--XK_PLANKOPF</t>
  </si>
  <si>
    <t>H--XR_PLANRAHMEN</t>
  </si>
  <si>
    <t>H--XL_LEGENDE</t>
  </si>
  <si>
    <t>L--I3111_APPARATE</t>
  </si>
  <si>
    <t>L--I3111_L_APPARATE</t>
  </si>
  <si>
    <t>L--I3112_DETAIL</t>
  </si>
  <si>
    <t>L--I3411_L_AUL</t>
  </si>
  <si>
    <t>L--I3411_S_AUL</t>
  </si>
  <si>
    <t>L--I3411_K_AUL</t>
  </si>
  <si>
    <t>L--I3411_D_AUL</t>
  </si>
  <si>
    <t>L--I3411_H_AUL</t>
  </si>
  <si>
    <t>L--I3412_ZUL</t>
  </si>
  <si>
    <t>L--I3412_L_ZUL</t>
  </si>
  <si>
    <t>L--I3412_S_ZUL</t>
  </si>
  <si>
    <t>L--I3412_K_ZUL</t>
  </si>
  <si>
    <t>L--I3412_D_ZUL</t>
  </si>
  <si>
    <t>L--I3413_ABL</t>
  </si>
  <si>
    <t>L--I3413_L_ABL</t>
  </si>
  <si>
    <t>L--I3413_S_ABL</t>
  </si>
  <si>
    <t>L--I3413_K_ABL</t>
  </si>
  <si>
    <t>L--I3413_D_ABL</t>
  </si>
  <si>
    <t>L--I3413_H_ABL</t>
  </si>
  <si>
    <t>L--I3414_FOL</t>
  </si>
  <si>
    <t>L--I3414_L_FOL</t>
  </si>
  <si>
    <t>L--I3414_S_FOL</t>
  </si>
  <si>
    <t>L--I3414_K_FOL</t>
  </si>
  <si>
    <t>L--I3414_H_FOL</t>
  </si>
  <si>
    <t>L--I3415_S_UML</t>
  </si>
  <si>
    <t>L--I3417_S_ZWL</t>
  </si>
  <si>
    <t>L--I3417_K_ZWL</t>
  </si>
  <si>
    <t>L--I3417_D_ZWL</t>
  </si>
  <si>
    <t>L--I3417_H_ZWL</t>
  </si>
  <si>
    <t>L--I354_KUEHLDECKEN</t>
  </si>
  <si>
    <t>L--I368_KOMPONENTEN</t>
  </si>
  <si>
    <t>L--E67_AUSSPARUNGEN</t>
  </si>
  <si>
    <t>L--UB_BEM</t>
  </si>
  <si>
    <t>L--UJ_SCHNITTMARKEN</t>
  </si>
  <si>
    <t>L--UR_REFERENZ</t>
  </si>
  <si>
    <t>L--UT_TEXT</t>
  </si>
  <si>
    <t>L--VS_SCHRAFFUR</t>
  </si>
  <si>
    <t>L--WI_INFO-KORREKTUR</t>
  </si>
  <si>
    <t>L--XA_AFENSTER</t>
  </si>
  <si>
    <t>L--XK_PLANKOPF</t>
  </si>
  <si>
    <t>L--XR_PLANRAHMEN</t>
  </si>
  <si>
    <t>L--XL_LEGENDE</t>
  </si>
  <si>
    <t>K--I372_APPARATE</t>
  </si>
  <si>
    <t>K--I3731_KUKAVL</t>
  </si>
  <si>
    <t>K--I3733_KAELTEMITTEL</t>
  </si>
  <si>
    <t>K--I3733_S_KAELTEMITTEL</t>
  </si>
  <si>
    <t>K--I3733_H_KAELTEMITTEL</t>
  </si>
  <si>
    <t>K--I37_T_TEXT</t>
  </si>
  <si>
    <t>K--I37_D_BEM</t>
  </si>
  <si>
    <t>K--E67_AUSSPARUNGEN</t>
  </si>
  <si>
    <t>K--UR_REFERENZ</t>
  </si>
  <si>
    <t>K--WI_INFO-KORREKTUR</t>
  </si>
  <si>
    <t>K--XK_PLANKOPF</t>
  </si>
  <si>
    <t>K--XR_PLANRAHMEN</t>
  </si>
  <si>
    <t>K--XL_LEGENDE</t>
  </si>
  <si>
    <t>S--I542_T_HDLT</t>
  </si>
  <si>
    <t>S--I542_DHDLT</t>
  </si>
  <si>
    <t>S--E67_AUSSPARUNGEN</t>
  </si>
  <si>
    <t>S--UR_REFERENZ</t>
  </si>
  <si>
    <t>S--WI_INFO-KORREKTUR</t>
  </si>
  <si>
    <t>S--XA_AFENSTER</t>
  </si>
  <si>
    <t>S--XK_PLANKOPF</t>
  </si>
  <si>
    <t>S--XR_PLANRAHMEN</t>
  </si>
  <si>
    <t>S--XL_LEGENDE</t>
  </si>
  <si>
    <t>D--I4511_WAS-R</t>
  </si>
  <si>
    <t>D--I4511_L_WAS-R</t>
  </si>
  <si>
    <t>D--I4511_K_WAS-R</t>
  </si>
  <si>
    <t>D--I4511_T_WAS-R</t>
  </si>
  <si>
    <t>D--I4512_WAS-H</t>
  </si>
  <si>
    <t>D--I4512_L_WAS-H</t>
  </si>
  <si>
    <t>D--I4512_S_WAS-H</t>
  </si>
  <si>
    <t>D--I4512_Y_WAS-H</t>
  </si>
  <si>
    <t>D--I4512_T_WAS-H-DU</t>
  </si>
  <si>
    <t>D--I4512_K_WAS-H</t>
  </si>
  <si>
    <t>D--I4512_T_WAS-H</t>
  </si>
  <si>
    <t>D--I4512_D_WAS-H</t>
  </si>
  <si>
    <t>D--I4513_WAR-B</t>
  </si>
  <si>
    <t>D--I4515_K_WAS-K</t>
  </si>
  <si>
    <t>D--I4515_T_WAS-K</t>
  </si>
  <si>
    <t>D--I4515_D_WAS-K</t>
  </si>
  <si>
    <t>D--I4521_WAR-S</t>
  </si>
  <si>
    <t>D--I4521_L_WAR-S</t>
  </si>
  <si>
    <t>D--I4521_S_WAR-S</t>
  </si>
  <si>
    <t>D--I4521_Y_WAR-S</t>
  </si>
  <si>
    <t>D--I4521_K_WAR-S</t>
  </si>
  <si>
    <t>D--I4521_T_WAR-S</t>
  </si>
  <si>
    <t>D--I4521_D_WAR-S</t>
  </si>
  <si>
    <t>D--I4522_WAR-G</t>
  </si>
  <si>
    <t>D--I4522_L_WAR-G</t>
  </si>
  <si>
    <t>D--I4522_S_WAR-G</t>
  </si>
  <si>
    <t>D--I4522_Y_WAR-G</t>
  </si>
  <si>
    <t>D--I4522_K_WAR-G</t>
  </si>
  <si>
    <t>D--I4522_T_WAR-G</t>
  </si>
  <si>
    <t>D--I4522_D_WAR-G</t>
  </si>
  <si>
    <t>D--I4523_WAR-K</t>
  </si>
  <si>
    <t>D--I4523_L_WAR-K</t>
  </si>
  <si>
    <t>D--I4523_S_WAR-K</t>
  </si>
  <si>
    <t>D--I4523_Y_WAR-K</t>
  </si>
  <si>
    <t>D--I4523_K_WAR-K</t>
  </si>
  <si>
    <t>D--I4523_T_WAR-K</t>
  </si>
  <si>
    <t>D--I453_S_WAS-I</t>
  </si>
  <si>
    <t>D--I453_Y_WAS-I</t>
  </si>
  <si>
    <t>D--I453_K_WAS-I</t>
  </si>
  <si>
    <t>D--I453_T_WAS-I</t>
  </si>
  <si>
    <t>D--I453_D_WAS-I</t>
  </si>
  <si>
    <t>D--UR_REFERENZ</t>
  </si>
  <si>
    <t>D--WI_INFO-KORREKTUR</t>
  </si>
  <si>
    <t>D--XA_AFENSTER</t>
  </si>
  <si>
    <t>D--XK_PLANKOPF</t>
  </si>
  <si>
    <t>D--XR_PLANRAHMEN</t>
  </si>
  <si>
    <t>D--XL_LEGENDE</t>
  </si>
  <si>
    <t>P--I5102_ERG</t>
  </si>
  <si>
    <t>P--I5102_S_ERG</t>
  </si>
  <si>
    <t>P--I5102_T_ERG</t>
  </si>
  <si>
    <t>P--I5102_D_ERG</t>
  </si>
  <si>
    <t>P--I5103_N2</t>
  </si>
  <si>
    <t>P--I5103_S_N2</t>
  </si>
  <si>
    <t>P--I5103_T_N2</t>
  </si>
  <si>
    <t>P--I5103_D_N2</t>
  </si>
  <si>
    <t>P--I5104_O2</t>
  </si>
  <si>
    <t>P--I5104_S_O2</t>
  </si>
  <si>
    <t>P--I5104_T_O2</t>
  </si>
  <si>
    <t>P--I5104_D_O2</t>
  </si>
  <si>
    <t>P--I5105_HE</t>
  </si>
  <si>
    <t>P--I5105_S_HE</t>
  </si>
  <si>
    <t>P--I5105_T_HE</t>
  </si>
  <si>
    <t>P--I5105_D_HE</t>
  </si>
  <si>
    <t>P--I5106_CO2</t>
  </si>
  <si>
    <t>P--I5106_T_CO2</t>
  </si>
  <si>
    <t>P--I5106_D_CO2</t>
  </si>
  <si>
    <t>P--I5107_AG</t>
  </si>
  <si>
    <t>P--I5107_S_AG</t>
  </si>
  <si>
    <t>P--I5107_T_AG</t>
  </si>
  <si>
    <t>P--I5107_D_AG</t>
  </si>
  <si>
    <t>P--I5108_C2H2</t>
  </si>
  <si>
    <t>P--I5108_S_C2H2</t>
  </si>
  <si>
    <t>P--I5108_T_C2H2</t>
  </si>
  <si>
    <t>P--I5108_D_C2H2</t>
  </si>
  <si>
    <t>P--I5109_N2O</t>
  </si>
  <si>
    <t>P--I5109_S_N2O</t>
  </si>
  <si>
    <t>P--I5109_T_N2O</t>
  </si>
  <si>
    <t>P--I5109_D_N2O</t>
  </si>
  <si>
    <t>P--I5110_SGG</t>
  </si>
  <si>
    <t>P--I5110_S_SGG</t>
  </si>
  <si>
    <t>P--XA_AFENSTER</t>
  </si>
  <si>
    <t>M--Q1501_CT</t>
  </si>
  <si>
    <t>M--Q1501_L_CT</t>
  </si>
  <si>
    <t>M--Q1501_S_CT</t>
  </si>
  <si>
    <t>M--Q1501_D_CT</t>
  </si>
  <si>
    <t>M--Q1501_H_CT</t>
  </si>
  <si>
    <t>M--Q1501_T_CT</t>
  </si>
  <si>
    <t>M--Q1501_Z_CT</t>
  </si>
  <si>
    <t>M--Q1502_MRI</t>
  </si>
  <si>
    <t>M--Q1502_L_MRI</t>
  </si>
  <si>
    <t>M--Q1502_S_MRI</t>
  </si>
  <si>
    <t>M--Q1502_D_MRI</t>
  </si>
  <si>
    <t>M--Q1502_H_MRI</t>
  </si>
  <si>
    <t>M--Q1506_H_SPECT</t>
  </si>
  <si>
    <t>M--Q1506_T_SPECT</t>
  </si>
  <si>
    <t>M--Q1506_Z_SPECT</t>
  </si>
  <si>
    <t>M--Q1507_RG</t>
  </si>
  <si>
    <t>M--Q1507_L_RG</t>
  </si>
  <si>
    <t>M--Q1507_S_RG</t>
  </si>
  <si>
    <t>M--Q1507_D_RG</t>
  </si>
  <si>
    <t>M--Q1509_Z_LB</t>
  </si>
  <si>
    <t>M--Q1510_FAR</t>
  </si>
  <si>
    <t>M--Q1510_L_FAR</t>
  </si>
  <si>
    <t>M--Q1510_S_FAR</t>
  </si>
  <si>
    <t>M--Q1510_D_FAR</t>
  </si>
  <si>
    <t>M--Q1510_H_FAR</t>
  </si>
  <si>
    <t>M--Q1510_T_FAR</t>
  </si>
  <si>
    <t>M--Q1510_Z_FAR</t>
  </si>
  <si>
    <t>M--UR_REFERENZ</t>
  </si>
  <si>
    <t>M--WI_INFO-KORREKTUR</t>
  </si>
  <si>
    <t>M--XA_AFENSTER</t>
  </si>
  <si>
    <t>M--XK_PLANKOPF</t>
  </si>
  <si>
    <t>M--XR_PLANRAHMEN</t>
  </si>
  <si>
    <t>M--XL_LEGENDE</t>
  </si>
  <si>
    <t>Y--Z301_UMGEBUNG</t>
  </si>
  <si>
    <t>Y--Z302_AUSBAU-INNEN</t>
  </si>
  <si>
    <t>Y--Z303_LUFTRAUM</t>
  </si>
  <si>
    <t>Y--Z304_TREPPEN-BEZEICHNUNGEN</t>
  </si>
  <si>
    <t>Y--Z305_TUER-BEZEICHNUNGEN</t>
  </si>
  <si>
    <t>Y--Z307_RWA-BEZEICHNUNGEN</t>
  </si>
  <si>
    <t>Y--Z308_LUEFTUNG-BEZEICHNUNGEN</t>
  </si>
  <si>
    <t>Y--Z309_FLUCHTWEG-KORRIDOR</t>
  </si>
  <si>
    <t>Y--Z310_FLUCHTWEG-TREPPE</t>
  </si>
  <si>
    <t>Y--Z313_ZUGAENGE-GEBAUDE</t>
  </si>
  <si>
    <t>Y--Z314_BRANDBEKAEMPFUNG-MOBILE</t>
  </si>
  <si>
    <t>Y--Z315_BRANDBEKAEMPFUNG-FEST</t>
  </si>
  <si>
    <t>Y--Z317_GEFAHREN-FEP</t>
  </si>
  <si>
    <t>Y--Z318_GEFAHREN-SEHR-GIFTIG</t>
  </si>
  <si>
    <t>Y--Z319_GEFAHREN-AETZEND</t>
  </si>
  <si>
    <t>Y--Z320_GEFAHREN-HOCHENTZUENTLICH</t>
  </si>
  <si>
    <t>Y--Z324_GEFAHREN-BIOGEFAHR</t>
  </si>
  <si>
    <t>Y--Z325_GEFAHREN-RADIOAKTIVITAET</t>
  </si>
  <si>
    <t>Y--Z326_GEFAHREN-LASER</t>
  </si>
  <si>
    <t>Y--Z327_GEFAHREN-MAGNETFELDER</t>
  </si>
  <si>
    <t>Y--Z328_GEFAHREN-HOCHDRUCK</t>
  </si>
  <si>
    <t>Y--Z329_GEFAHREN-HOCHSPANNUNG</t>
  </si>
  <si>
    <t>Y--Z330_GEFAHREN-ERSTICKUNGSGEFAHR</t>
  </si>
  <si>
    <t>Y--Z331_GEFAHREN-GEFAHRENTAFLEN</t>
  </si>
  <si>
    <t>Y--Z332_KULTURGUETERSCHUTZ</t>
  </si>
  <si>
    <t>Y--Z333_KULTURGUETER-MOBILE</t>
  </si>
  <si>
    <t>Y--Z334_KULTURGUETER-FEST</t>
  </si>
  <si>
    <t>Y--Z335_ENTWAESSERUNG-SCHMUTZWASSER</t>
  </si>
  <si>
    <t>Y--Z336_ENTWAESSERUNG-REGENWASSER</t>
  </si>
  <si>
    <t>Y--Z337_ENTWAESSERUNG-CHEMIEABWASSER</t>
  </si>
  <si>
    <t>Y--Z338_HYDRANTEN</t>
  </si>
  <si>
    <t>Y--Z339_SANITAETSEINRICHTUNG</t>
  </si>
  <si>
    <t>Y--Z342_NOTDUSCHEN</t>
  </si>
  <si>
    <t>Y--Z343_NASSLOESCHPOSTEN</t>
  </si>
  <si>
    <t>Y--Z345_LOESCHDECKE</t>
  </si>
  <si>
    <t>Y--Z347_NOTTELEFON</t>
  </si>
  <si>
    <t>Y--Z350_NOTFALLPLAKAT-GRUEN</t>
  </si>
  <si>
    <t>Y--Z355_EXIT-TERMINAL</t>
  </si>
  <si>
    <t>Y--Z358_BMA-UEBERWACHUNGSUMFANG</t>
  </si>
  <si>
    <t>Y--Z371_L_BRANDMELDEZONE3</t>
  </si>
  <si>
    <t>Y--Z371_H_BRANDMELDEZONE4</t>
  </si>
  <si>
    <t>Y--Z371_L_BRANDMELDEZONE4</t>
  </si>
  <si>
    <t>Y--Z371_H_BRANDMELDEZONE5</t>
  </si>
  <si>
    <t>Y--Z371_L_BRANDMELDEZONE5</t>
  </si>
  <si>
    <t>Y--Z372_H_SPRINKLERMELDEZONE1</t>
  </si>
  <si>
    <t>Y--Z372_T_SPRINKLERMELDEZONE1</t>
  </si>
  <si>
    <t>Y--Z372_H_SPRINKLERMELDEZONE2</t>
  </si>
  <si>
    <t>Y--Z372_T_SPRINKLERMELDEZONE2</t>
  </si>
  <si>
    <t>Y--Z372_H_SPRINKLERMELDEZONE3</t>
  </si>
  <si>
    <t>Y--Z372_T_SPRINKLERMELDEZONE3</t>
  </si>
  <si>
    <t>Y--Z372_H_SPRINKLERMELDEZONE4</t>
  </si>
  <si>
    <t>Y--Z372_T_SPRINKLERMELDEZONE4</t>
  </si>
  <si>
    <t>Y--Z372_H_SPRINKLERMELDEZONE5</t>
  </si>
  <si>
    <t>Y--Z372_T_SPRINKLERMELDEZONE5</t>
  </si>
  <si>
    <t>Y--Z373_H_BRANDFALLZONE1</t>
  </si>
  <si>
    <t>Y--Z373_H_BRANDFALLZONE2</t>
  </si>
  <si>
    <t>Y--Z373_H_BRANDFALLZONE4</t>
  </si>
  <si>
    <t>Y--Z373_H_BRANDFALLZONE5</t>
  </si>
  <si>
    <t>Y--Z373_H_BRANDFALLZONE6</t>
  </si>
  <si>
    <t>Y--Z374_H_EVAKUATIONSZONE1</t>
  </si>
  <si>
    <t>Y--Z375_H_SICHERHEITSZONE1</t>
  </si>
  <si>
    <t>Y--Z375_H_SICHERHEITSZONE2</t>
  </si>
  <si>
    <t>Y--Z375_H_SICHERHEITSZONE3</t>
  </si>
  <si>
    <t>Y--Z381_ENTWAESSERUNGSPLAN-ALLGEMEIN</t>
  </si>
  <si>
    <t>Y--Z384_FEUERWEHREINSATZPLAN-ALLGEMEIN</t>
  </si>
  <si>
    <t>Y--Z387_SACHWERTE</t>
  </si>
  <si>
    <t>Y--XK_PLANLAYOUT</t>
  </si>
  <si>
    <t>GST</t>
  </si>
  <si>
    <t>SST/</t>
  </si>
  <si>
    <t>Kote</t>
  </si>
  <si>
    <t>Referenz</t>
  </si>
  <si>
    <t>Rotstift</t>
  </si>
  <si>
    <t>Schnittlinie</t>
  </si>
  <si>
    <t>Hinweis</t>
  </si>
  <si>
    <t>Planlegende</t>
  </si>
  <si>
    <t>GSF-Polygon</t>
  </si>
  <si>
    <t>GSF-Stempel</t>
  </si>
  <si>
    <t>GGF-Polygon</t>
  </si>
  <si>
    <t>GGF-Stempel</t>
  </si>
  <si>
    <t>GF-Polygon</t>
  </si>
  <si>
    <t>AGF-Polygon</t>
  </si>
  <si>
    <t>EBF-Polygon</t>
  </si>
  <si>
    <t>GF-Stempel</t>
  </si>
  <si>
    <t>AGF-Stempel</t>
  </si>
  <si>
    <t>EBF-Stempel</t>
  </si>
  <si>
    <t>NGF-Polygon</t>
  </si>
  <si>
    <t>ANGF-Polygon</t>
  </si>
  <si>
    <t>NGF-Stempel</t>
  </si>
  <si>
    <t>ANGF-Stempel</t>
  </si>
  <si>
    <t>UF-Polygon</t>
  </si>
  <si>
    <t>UF-Stempel</t>
  </si>
  <si>
    <t>Bodenplatte-nichttragend</t>
  </si>
  <si>
    <t>STRICHPUNKT2</t>
  </si>
  <si>
    <t>Brandschutz</t>
  </si>
  <si>
    <t>Kaelte</t>
  </si>
  <si>
    <t>Lueftung</t>
  </si>
  <si>
    <t>Sanitaer</t>
  </si>
  <si>
    <t>Transport</t>
  </si>
  <si>
    <t>Durchbruchsymbol</t>
  </si>
  <si>
    <t>Trennwand</t>
  </si>
  <si>
    <t>00105</t>
  </si>
  <si>
    <t>E5</t>
  </si>
  <si>
    <t>typ</t>
  </si>
  <si>
    <t>presänt</t>
  </si>
  <si>
    <t>E6</t>
  </si>
  <si>
    <t>E4</t>
  </si>
  <si>
    <t>Nordpfeil</t>
  </si>
  <si>
    <t>A--WH_Hilfslinie</t>
  </si>
  <si>
    <t>Hilfslinie</t>
  </si>
  <si>
    <t>I--UH_Hilfslinie</t>
  </si>
  <si>
    <t>U--UH_Hilfslinie</t>
  </si>
  <si>
    <t>E--UH_Hilfslinie</t>
  </si>
  <si>
    <t>H--UH_Hilfslinie</t>
  </si>
  <si>
    <t>K--UH_Hilfslinie</t>
  </si>
  <si>
    <t>L--UH_Hilfslinie</t>
  </si>
  <si>
    <t>D--UH_Hilfslinie</t>
  </si>
  <si>
    <t>S--UH_Hilfslinie</t>
  </si>
  <si>
    <t>M--UH_Hilfslinie</t>
  </si>
  <si>
    <t>Beschriftung</t>
  </si>
  <si>
    <t>Abbildung</t>
  </si>
  <si>
    <t>Tabelle</t>
  </si>
  <si>
    <t>A--UH_050_Hinweis</t>
  </si>
  <si>
    <t>VM--UH_Hinweis</t>
  </si>
  <si>
    <t>I--UH_050_Hinweis</t>
  </si>
  <si>
    <t>U--UH_Hinweis</t>
  </si>
  <si>
    <t>E--UH_Hinweis</t>
  </si>
  <si>
    <t>H--UH_Hinweis</t>
  </si>
  <si>
    <t>K--UH_Hinweis</t>
  </si>
  <si>
    <t>L--UH_Hinweis</t>
  </si>
  <si>
    <t>D--UH_Hinweis</t>
  </si>
  <si>
    <t>S--UH_Hinweis</t>
  </si>
  <si>
    <t>M--UH_Hinweis</t>
  </si>
  <si>
    <t>Etikette</t>
  </si>
  <si>
    <t>Anmerkung (nicht drucken)</t>
  </si>
  <si>
    <t>Verlauf</t>
  </si>
  <si>
    <t>Symbol</t>
  </si>
  <si>
    <t>Y--Z312_FLUCHTWEG-Symbol</t>
  </si>
  <si>
    <t>Massfigure</t>
  </si>
  <si>
    <t>Linienart</t>
  </si>
  <si>
    <t>Flaeche</t>
  </si>
  <si>
    <t>Koordinate</t>
  </si>
  <si>
    <t>Fixpunkt</t>
  </si>
  <si>
    <t>Achse</t>
  </si>
  <si>
    <t>A--UK_050_Kote</t>
  </si>
  <si>
    <t>I--UK_050_Kote</t>
  </si>
  <si>
    <t>U--T12_K_HOEHENKote</t>
  </si>
  <si>
    <t>Fachkoordinationsfarben</t>
  </si>
  <si>
    <t>heizung</t>
  </si>
  <si>
    <t> rot</t>
  </si>
  <si>
    <t>lüftung</t>
  </si>
  <si>
    <t>blau</t>
  </si>
  <si>
    <t> 140</t>
  </si>
  <si>
    <t>klima</t>
  </si>
  <si>
    <t>kälte</t>
  </si>
  <si>
    <t> violett</t>
  </si>
  <si>
    <t>sanitär</t>
  </si>
  <si>
    <t> grün</t>
  </si>
  <si>
    <t>elektro</t>
  </si>
  <si>
    <t>gelb</t>
  </si>
  <si>
    <t>V0104</t>
  </si>
  <si>
    <t>Organisatorische Brandschutz und Evakuation</t>
  </si>
  <si>
    <t>Luftraum</t>
  </si>
  <si>
    <t>Brandbekaempfung</t>
  </si>
  <si>
    <t>Gefahren</t>
  </si>
  <si>
    <t>Kulturgueter</t>
  </si>
  <si>
    <t>Situation</t>
  </si>
  <si>
    <t>Feuerwehreinsatz</t>
  </si>
  <si>
    <t>Z01</t>
  </si>
  <si>
    <t>Brandfallsteuerung</t>
  </si>
  <si>
    <t>Brandschutzmassnahm</t>
  </si>
  <si>
    <t>Masse</t>
  </si>
  <si>
    <t>050</t>
  </si>
  <si>
    <t>gelöschte Layer</t>
  </si>
  <si>
    <t>Schraffur-Solid</t>
  </si>
  <si>
    <t>Schraffur-Material</t>
  </si>
  <si>
    <t>A--T4_GRUENFLAECHE</t>
  </si>
  <si>
    <t>U--T4_GRUENFLAECHE</t>
  </si>
  <si>
    <t>A--T5_HARTFLAECHE</t>
  </si>
  <si>
    <t>U--T5_HARTFLAECHE</t>
  </si>
  <si>
    <t>Layerstruktur EKG</t>
  </si>
  <si>
    <t>HKA</t>
  </si>
  <si>
    <t>GKA</t>
  </si>
  <si>
    <t>Heisswasser</t>
  </si>
  <si>
    <t>Vorlauf    </t>
  </si>
  <si>
    <t>H_D050034_E5_HWR_LEITUNG                        </t>
  </si>
  <si>
    <t>H_D050036_E5_HWR_DAEMMUNG                 </t>
  </si>
  <si>
    <t>Rücklauf </t>
  </si>
  <si>
    <t>H_D050034_E5_FRCV_LEITUNG                       </t>
  </si>
  <si>
    <t>H_D050036_E5_FRCV_DAEMMUNG                </t>
  </si>
  <si>
    <t>Freecooling</t>
  </si>
  <si>
    <t>Vorlauf   </t>
  </si>
  <si>
    <t>           </t>
  </si>
  <si>
    <t>H_D050034_E5_FRCR_LEITUNG                        </t>
  </si>
  <si>
    <t>H_D050036_E5_FRCR_DAEMMUNG                </t>
  </si>
  <si>
    <t>H_D050034_E5_WRGV_LEITUNG                      </t>
  </si>
  <si>
    <t>H_D050036_E5_WRGV_DAEMMUNG              </t>
  </si>
  <si>
    <t>WRG-Vorlauf</t>
  </si>
  <si>
    <t>(Wärmerückgewinnung)        </t>
  </si>
  <si>
    <t>H_D050034_E5_WRGR_LEITUNG                      </t>
  </si>
  <si>
    <t>H_D050036_E5_WRGR_DAEMMUNG              </t>
  </si>
  <si>
    <t>(Wärmerückgewinnung)</t>
  </si>
  <si>
    <t>H_D050034_E5_KUTV_LEITUNG                        </t>
  </si>
  <si>
    <t>H_D050036_E5_KUTV_DAEMMUNG                 </t>
  </si>
  <si>
    <t>Kühlturmwasser</t>
  </si>
  <si>
    <t>Vorlauf</t>
  </si>
  <si>
    <t>H_D050034_E5_KUTR_LEITUNG                        </t>
  </si>
  <si>
    <t>H_D050036_E5_KUTR_DAEMMUNG                 </t>
  </si>
  <si>
    <t>Rücklauf</t>
  </si>
  <si>
    <t>H_D050034_E5_KUEV_LEITUNG                        </t>
  </si>
  <si>
    <t>H_D050036_E5_KUEV_DAEMMUNG                </t>
  </si>
  <si>
    <t>Kühlwasser</t>
  </si>
  <si>
    <t>Vorlauf     </t>
  </si>
  <si>
    <t>H_D050034_E5_KUER_LEITUNG                        </t>
  </si>
  <si>
    <t>H_D050036_E5_KUER_DAEMMUNG                </t>
  </si>
  <si>
    <t>H_D050034_E5_PWWV_LEITUNG                      </t>
  </si>
  <si>
    <t>H_D050036_E5_PWWV_DAEMMUNG              </t>
  </si>
  <si>
    <t>PWW-Vorlauf</t>
  </si>
  <si>
    <t>(Pumpenwarmwasser)</t>
  </si>
  <si>
    <t>H_D050034_E5_PWWR_LEITUNG                      </t>
  </si>
  <si>
    <t>H_D050036_E5_PWWR_DAEMMUNG              </t>
  </si>
  <si>
    <t>PWW-Rücklauf</t>
  </si>
  <si>
    <t>H_D050034_E5_PKWV_LEITUNG                       </t>
  </si>
  <si>
    <t>H_D050036_E5_PKWV_DAEMMUNG               </t>
  </si>
  <si>
    <t>PKW-Vorlauf</t>
  </si>
  <si>
    <t>(Pumpenkaltwasser)</t>
  </si>
  <si>
    <t>H_D050034_E5_PKWR_LEITUNG                       </t>
  </si>
  <si>
    <t>H_D050036_E5_PKWR_DAEMMUNG               </t>
  </si>
  <si>
    <t>PKW-Rücklauf</t>
  </si>
  <si>
    <t>WRG-Rücklauf</t>
  </si>
  <si>
    <t>Entrauchung</t>
  </si>
  <si>
    <t>Rückluft</t>
  </si>
  <si>
    <t>ENT</t>
  </si>
  <si>
    <t>RUL</t>
  </si>
  <si>
    <t>P_D080033_E5_OEL_</t>
  </si>
  <si>
    <t>LEITUNG                         </t>
  </si>
  <si>
    <t>P_D080034_E5_OEL_DAEMMUNG                   </t>
  </si>
  <si>
    <t>Öl</t>
  </si>
  <si>
    <t>P_D080033_E5_</t>
  </si>
  <si>
    <t>BNZ_</t>
  </si>
  <si>
    <t>LEITUNG                        </t>
  </si>
  <si>
    <t>P_D080034_E5_BNZ_DAEMMUNG                  </t>
  </si>
  <si>
    <t>Benzin</t>
  </si>
  <si>
    <t>P_D080033_E5_DSL_</t>
  </si>
  <si>
    <t>P_D080034_E5_DSL_DAEMMUNG                   </t>
  </si>
  <si>
    <t>Diesel</t>
  </si>
  <si>
    <t>P_D080034_E5_KON_LEITUNG                         </t>
  </si>
  <si>
    <t>P_D080036_E5_KON_DAEMMUNG                 </t>
  </si>
  <si>
    <t>Kondensat</t>
  </si>
  <si>
    <t>P_D080034_E5_SOLV_LEITUNG                        </t>
  </si>
  <si>
    <t>P_D080036_E5_SOLV_DAEMMUNG                </t>
  </si>
  <si>
    <t>Solewasser</t>
  </si>
  <si>
    <t>P_D080034_E5_SOLR_LEITUNG                        </t>
  </si>
  <si>
    <t>P_D080036_E5_SOLR_DAEMMUNG                 </t>
  </si>
  <si>
    <t>Rücklauf  </t>
  </si>
  <si>
    <t xml:space="preserve">Häusliche Kälte </t>
  </si>
  <si>
    <t>Gewerbliche Kälte</t>
  </si>
  <si>
    <t>P--I5108_D_NH3</t>
  </si>
  <si>
    <t>255,226,255</t>
  </si>
  <si>
    <t>Beschreibung</t>
  </si>
  <si>
    <t>MITTE2</t>
  </si>
  <si>
    <t>100</t>
  </si>
  <si>
    <t>Lueftungsanlage</t>
  </si>
  <si>
    <t xml:space="preserve"> </t>
  </si>
  <si>
    <t>Flaechenfuellung</t>
  </si>
  <si>
    <t>Vermessungsdaten</t>
  </si>
  <si>
    <t>Allgemein</t>
  </si>
  <si>
    <t>Ausbau</t>
  </si>
  <si>
    <t>Fluchtweg_Korridor</t>
  </si>
  <si>
    <t>Fluchtweg_Treppe</t>
  </si>
  <si>
    <t>Baulicher_Brandschutz</t>
  </si>
  <si>
    <t>Brandmeldezone</t>
  </si>
  <si>
    <t>Sprinklermeldezone</t>
  </si>
  <si>
    <t>Brandfallzone</t>
  </si>
  <si>
    <t>Evakuationszone</t>
  </si>
  <si>
    <t>Sicherheitszone</t>
  </si>
  <si>
    <t>Einrichtungen für Bauwerke des Gesundheitswesens, einschliesslich gebäude- und medizintechnische Anlagen sowie Ausstattungen</t>
  </si>
  <si>
    <t>Medizinische Schränke, Regale und Korpusse wie Röntgenfilm-Archivschränke, Apothekenschränke und dgl., ohne Wärmeschränke</t>
  </si>
  <si>
    <t>Medizinische Tische wie Patientennachttische, Präparationstische, Instrumententische und dgl.</t>
  </si>
  <si>
    <t>Medizinische Sitzmöbel wie Untersuchungsstühle, Gynäkologiestühle, Chirurgiehocker und dgl.</t>
  </si>
  <si>
    <t>Operationstische sowie medizinische Betten und Liegen wie Endoskopietische, Krankenhausbetten, Zubehör und Transporter für Operationstische und dgl. ohne Patientennachttische, Präparationstische, Instrumententische und dgl.</t>
  </si>
  <si>
    <t>Medizinisches Kleinmobiliar wie Infusionsständer, Trommelständer und dgl.</t>
  </si>
  <si>
    <t>Medizinische Leuchten wie Untersuchungsleuchten, Operationsleuchten und dgl.</t>
  </si>
  <si>
    <t>eBKP</t>
  </si>
  <si>
    <t>Präs.</t>
  </si>
  <si>
    <t>ENS</t>
  </si>
  <si>
    <t>BEL</t>
  </si>
  <si>
    <t>AEA</t>
  </si>
  <si>
    <t>BUS</t>
  </si>
  <si>
    <t>Einbruchmeldeanlage</t>
  </si>
  <si>
    <t>EMA</t>
  </si>
  <si>
    <t>ZKO</t>
  </si>
  <si>
    <t>CTV</t>
  </si>
  <si>
    <t>Perimeterschutz</t>
  </si>
  <si>
    <t>PMS</t>
  </si>
  <si>
    <t>Nutzungsspezifische Anlagen</t>
  </si>
  <si>
    <t>Heizung (Wärmeverteilung)</t>
  </si>
  <si>
    <t>Fernwärme, Heisswasser Vorlauf</t>
  </si>
  <si>
    <t>Fernwärme, Heisswasser Rücklauf</t>
  </si>
  <si>
    <t>Heizleitung, Vorlauf Warmseite</t>
  </si>
  <si>
    <t>Heizleitung, Rücklauf Kaltseite (inkl. Expansion)</t>
  </si>
  <si>
    <t>Wärmerückgewinnung</t>
  </si>
  <si>
    <t>Wärmerückgewinnung Vorlauf</t>
  </si>
  <si>
    <t>Wärmerückgewinnung Rücklauf</t>
  </si>
  <si>
    <t>Nahwärme (Verteilung in andere Gebäude)</t>
  </si>
  <si>
    <t>Pumpenwarmwasser</t>
  </si>
  <si>
    <t>Bodenheizung</t>
  </si>
  <si>
    <t>HEI</t>
  </si>
  <si>
    <t>HEV</t>
  </si>
  <si>
    <t>HER</t>
  </si>
  <si>
    <t>WRG</t>
  </si>
  <si>
    <t>WRV</t>
  </si>
  <si>
    <t>WRR</t>
  </si>
  <si>
    <t>NWZ</t>
  </si>
  <si>
    <t>PWW</t>
  </si>
  <si>
    <t>BHZ</t>
  </si>
  <si>
    <t xml:space="preserve">Heizung </t>
  </si>
  <si>
    <t>KAV</t>
  </si>
  <si>
    <t>KAR</t>
  </si>
  <si>
    <t>KAW</t>
  </si>
  <si>
    <t>FKA</t>
  </si>
  <si>
    <t>PKW</t>
  </si>
  <si>
    <t>NKA</t>
  </si>
  <si>
    <t>TKA</t>
  </si>
  <si>
    <t>KMI</t>
  </si>
  <si>
    <t>Kälteleitung Vorlauf</t>
  </si>
  <si>
    <t>Kälteleitung Rücklauf</t>
  </si>
  <si>
    <t>Fernkälte</t>
  </si>
  <si>
    <t>Pumpenkaltwasser</t>
  </si>
  <si>
    <t>Normalkälte (&gt;0°C)</t>
  </si>
  <si>
    <t>Tiefkühlkälte (&lt;0°C)</t>
  </si>
  <si>
    <t>Kältemittel</t>
  </si>
  <si>
    <t>PRG</t>
  </si>
  <si>
    <t>Air-Motor Fortleitung</t>
  </si>
  <si>
    <t>AZE</t>
  </si>
  <si>
    <t>AGF</t>
  </si>
  <si>
    <t>Anästhesiegas Fortleitung</t>
  </si>
  <si>
    <t>DMP</t>
  </si>
  <si>
    <t>AOF</t>
  </si>
  <si>
    <t>Erdgas  ERG</t>
  </si>
  <si>
    <t>Azethylen C2H2</t>
  </si>
  <si>
    <t xml:space="preserve">Kaltwasser Netzdruck/Feuerwehrleitungen </t>
  </si>
  <si>
    <t>Kaltwasser red. Druck</t>
  </si>
  <si>
    <t>Dämmung mit Materialangaben</t>
  </si>
  <si>
    <t>Druckluft Niederdruck</t>
  </si>
  <si>
    <t>Druckluft Hochdruck</t>
  </si>
  <si>
    <t>DAM</t>
  </si>
  <si>
    <t>NDL</t>
  </si>
  <si>
    <t>HDL</t>
  </si>
  <si>
    <t>Mischawasser (Regenabwasser und Schmutzabwasser)</t>
  </si>
  <si>
    <t>Konstruktive Bauteile</t>
  </si>
  <si>
    <t>Fundamente, tragende und nicht tragende Bodenplatten, einschliesslich Kanalisation unter oder an Gebäuden, Hinweis: Baugrundverbesserung, Bauwerkssicherung (B 7)</t>
  </si>
  <si>
    <t>Decken, Treppen, Balkone und Dächer des Konstruktion, einschliesslich Loggien, Ober- und Unterzüge, Hinweis: Ergänzende Leistung zu Konstruktion (C 5) ; (Keine Vorschläge), (Keine Vorschläge) (G 4); Ergänzende Leistung zu Ausbau (G 6)</t>
  </si>
  <si>
    <t>Stützen des Konstruktion, einschliesslich Auflager und Durchstanzbewehrung</t>
  </si>
  <si>
    <t>Nachträglich erstellte und geschlossene Durchbrüche und Schlitze in Bauteilen der Konstruktion sowie Sockel, Leitungskanäle und Einlagen für die Gebäudetechnik, Hinweis: Ergänzende Leistung zu Ausbau ( G 6)</t>
  </si>
  <si>
    <t>Technische Anlagen des Gebäudes, Hinweis: Erschliessung durch Werkleitungen (B 4)</t>
  </si>
  <si>
    <t>Anlagen zur Erzeugung, Transformierung, Speicherung und Verteilung von elektrischer Energie, einschliesslich Kabeltragsysteme, Personen- und Sachschutz, Hinweis: Elektroanlage Umgebung (I 6.1)</t>
  </si>
  <si>
    <t xml:space="preserve">Anlagen zur automatischen Regelung, Steuerung, Überwachung und Optimierung des energieeffizienten und sicheren Betriebs de. technischen Anlagen, einschliesslich Software, Hardware urd Dienstleistungen. </t>
  </si>
  <si>
    <t>Anlagen zur Überwachung und zum Schutz von Eigentum und Personen (Security)</t>
  </si>
  <si>
    <t>Melde- Lösch- und Abzugsanlagen zum Schutz von Bauwerken und Personen (Safety)</t>
  </si>
  <si>
    <t>Anlagen zur Lagerung, Erzeugung, Verteilung und Abgabe von Wärme, Hinweis: Warmeanlage Umgebung (I 6.2)</t>
  </si>
  <si>
    <t>Anlagen zur Lagerung, Erzeugung, Verteilung und Abgabe von Kälte, Hinweis: Kälteanlage Umgebung (6.3)</t>
  </si>
  <si>
    <t>Anlagen zur Aussen- und Fortluftführung, Aufbereitung, Verteilung und Abgabe von Luft</t>
  </si>
  <si>
    <t>Anlagen zur Versorgung mit Wasser, Gas und Druckluft sowie Entsorgung von Wasser, Hinweis: Kanalisation Gebäude (C 1.1); Wasser-, Gas-, Druckluftanlage Umgebung (I 6.4)</t>
  </si>
  <si>
    <t>Anlagen zur Beförderung von Personen und Lasten, Hinweis: Transportanlage Umgebung (I 6.5</t>
  </si>
  <si>
    <t>Äussere Bekleidungen und Beschichtungen von Aussenwänden, einschliesslich Einbauteilen. Hinweis: Aussenwandkonstruktion (C 2.1); Aussenstütze (C 3.1)</t>
  </si>
  <si>
    <t>Äussere Abdichtungen und Beschichtungen von Aussenwand unter Terrain</t>
  </si>
  <si>
    <t>Äussere Bekleidungen und Beschichtungen von Aussenwänden über Terrain, ohne Einbauteilen</t>
  </si>
  <si>
    <t>Fenster, Türen, Tore, Sonnenschutz und dgl. zu Aussenwand</t>
  </si>
  <si>
    <t>Dachhäute und Dach Einbauteilen, einschliesslich Spenglerarbeiten und Blitzschutz, Hinweis: Decken-, Dachkonstruktion (C 4)</t>
  </si>
  <si>
    <t>Dachhäute, einschliesslich Spenglerarbeiten und Blitzschutz, Hinweis: Einbauteil, Absturzsicherung zu Dach (F 2)</t>
  </si>
  <si>
    <t>Fenster, Oberlichter, Ausstiege, Absturzsicherungen zu Dächern, einschliesslich Anschlüsse</t>
  </si>
  <si>
    <t>Trennwände, Bodenbeläge, innere Bekleidung und feste Einbauteilen sowie ergänzende Leistungen zu Ausbau</t>
  </si>
  <si>
    <t>Feste und bewegliche Trennwände, Vorsatzschalen und Verglasungen sowie innere Türen, Tore und Fenster</t>
  </si>
  <si>
    <t xml:space="preserve">Beläge von Böden </t>
  </si>
  <si>
    <t>Bekleidung und Beschichtung von inneren Wänden und Stützen, Hinweis: Äussere Wandbekleidung Gebäude €</t>
  </si>
  <si>
    <t>Bekleidung und Beschichtung von Decken und Innenseiten von Dächern, Hinweis: Bedachung Gebäude (F)</t>
  </si>
  <si>
    <t>Einbauteilen wie Einbauschränke, Einbauküchen, Öfen, Briefkästen und dgl. Sowie Schutzeinrichtungen wie Geländer, Gitter, Schliessanlagen, Schtuzraumeinrichtungen und dgl.</t>
  </si>
  <si>
    <t>Nachträglich erstellte und geschlossene Durchbrüche und Schlitze in Bauteilen des Ausbaus sowie Abschottungen und Reinigung, Hinweis: Ergänzende Leistung zu Konstruktion (C 5)</t>
  </si>
  <si>
    <t>Bewegliche und nicht eingebaute Gegenstände</t>
  </si>
  <si>
    <t xml:space="preserve">Bauvorbeireitung und Bauunterstützung </t>
  </si>
  <si>
    <t>Baugrunduntersuchungen, Bestandsaufnahmen und Messungen</t>
  </si>
  <si>
    <t>Bestands- und Zustandsaufnahmen von Bauwerken, Materialien, Gelände, Fauna, Flora, Oberflächen- und Grundwasser, einschliesslich Probenahmen, Prüfverfahren und Laboruntersuchungen und dgl.</t>
  </si>
  <si>
    <t>Einrichten, Vorhalten, Umstellen und Entfernen von Baustelleneinrichtungen</t>
  </si>
  <si>
    <t>Versorgung mit Wasser, elektrischer Energie, Abfall- und Abwasserentsorgung sowie Baustellenbeleuchtung und Telekommunikationsanlagen, einschliesslich Leitungen, Einrichtungen für die Behandlung von Baustellenabwasser wie Neutralisationsanlagen, Absetzbecken und dgl.</t>
  </si>
  <si>
    <t>Arbeits- und Aufenthaltsräume, einschliesslich Wohncontainer und dgl.</t>
  </si>
  <si>
    <t>Hebe-, Verlade-, Transport-, Lagereinrichtungen für Baumaterialien und Personentransporte auf der Baustelle</t>
  </si>
  <si>
    <t>Einrichtungen für die Aufbereitung und Wiederverwertung von Materialien</t>
  </si>
  <si>
    <t>Zusätzliche Massnahmen für das Wärmen, Schützen, Räumen und dgl. von Bauteilen</t>
  </si>
  <si>
    <t>Provisorische Gebäude, Bauteile, Ausstattungen und dgl. Für die Aufrechterhaltung eines bestehenden Betriebs bis zur Inbetriebnahme des gebrauchstauglichen und mängelfreien Anlage, Hinweis: Baustelleneinrichtung (B 2)</t>
  </si>
  <si>
    <t>Provisorische Rückhaltesysteme gegen den Anprall oder Absturz von Personen und Fahrzeugen</t>
  </si>
  <si>
    <t>Provisorische Anlagen und Leitungen sowie provisorische Verlegung bestehender Leitungen</t>
  </si>
  <si>
    <t>Provisorische Gebäude für die Aufrechterhaltung eines bestehenden Betriebs, einschliesslich Technik, Ausbau und Rückbau</t>
  </si>
  <si>
    <t>Provisorische Verkehrs- und Kunstbauten für Umleitungen, Hilfsbrücken, einschliesslich Signalisation und Markierung</t>
  </si>
  <si>
    <t>Provisorische Ausstattung wie Mobiliar, Kleininventar und dgl.</t>
  </si>
  <si>
    <t>Aushub des Baugrube, Materialeinbau und Sicherungsmassnahmen, einschliesslich Rodung und Abtrag vorhandener Böden, Hinweis: Umgebungsgestaltung (I 1)</t>
  </si>
  <si>
    <t xml:space="preserve">Arbeits-, Lehr-, Schutz- und Montagegerüste innen und aussen </t>
  </si>
  <si>
    <t xml:space="preserve">Erschliessung des Bauwerks durch Werkleitungen bis Hausanschluss, einschliesslich Grundstückserschliessung </t>
  </si>
  <si>
    <t xml:space="preserve">Verbesserung des Baugrundes, Spezialfundationen, Unterfangungen und dgl. </t>
  </si>
  <si>
    <t>Anlagen für Spezifische Nutzungen</t>
  </si>
  <si>
    <t>Eingebaute Produktions- und Laboranlagen, einschliesslich Maschinen, Apparate, Steuerung und Medienversorgung</t>
  </si>
  <si>
    <t>Versorgung von Produktions- und Laboranlagen mit Medien und dgl. sowie Entsorgung</t>
  </si>
  <si>
    <t>Eingebaute Maschinen und Apparate für Produktions- und Laboranlagen</t>
  </si>
  <si>
    <t>Systeme zur Steuerung von Produktions- und Laboranlagen</t>
  </si>
  <si>
    <t>Einbauten in Produktions- und Laboranlagen</t>
  </si>
  <si>
    <t>Eingebaute Anlagen zur Zubereitung, Lagerung und Ausgabe von Speisen und Getränken, einschliesslich Maschinen, Apparate und Medienversorgung</t>
  </si>
  <si>
    <t>Versorgung von Grossküchen mit Medien und dgl. sowie Entsorgung</t>
  </si>
  <si>
    <t>Eingebaute Maschinen und Apparate für Grossküchen</t>
  </si>
  <si>
    <t>Systeme zur Steuerung von Grossküchen</t>
  </si>
  <si>
    <t>Einbauten in Grossküchen</t>
  </si>
  <si>
    <t>Eingebaute Wäscherei- und Reinigungsanlagen, einschliesslich Maschinen, Apparate, Steuerung und Medienversorgung</t>
  </si>
  <si>
    <t>Versorgung von Wäscherei- und Reinigungsanlagen mit Medien und dgl. sowie Entsorgung</t>
  </si>
  <si>
    <t>Eingebaute Maschinen und Apparate für Wäscherei- und Reinigungsanlagen</t>
  </si>
  <si>
    <t>Systeme zur Steuerung von Wäscherei- und Reinigungsanlagen</t>
  </si>
  <si>
    <t>Einbauten in Wäscherei- und Reinigungsanlagen</t>
  </si>
  <si>
    <t>Eingebaute Anlagen für Bildung und Kultur, einschliesslich Maschinen, Apparate, Steuerung und Medienversorgung</t>
  </si>
  <si>
    <t>Versorgung von Räumen und Anlagen für Bildung und Kultur mit Medien und dgl. sowie Entsorgung</t>
  </si>
  <si>
    <t>Eingebaute Maschinen und Apparate für Räume und Anlagen für Bildung und Kultur</t>
  </si>
  <si>
    <t>Systeme zur Steuerung von Räumen und Anlagen für Bildung und Kultur</t>
  </si>
  <si>
    <t>Einbauten in Räumen und Anlagen für Bildung und Kultur</t>
  </si>
  <si>
    <t>Eingebaute Anlagen für Sport und Freizeit, einschliesslich Maschinen, Apparate, Steuerung und Medienversorgung</t>
  </si>
  <si>
    <t>Versorgung von Sport- und Freizeitanlagen mit Medien und dgl. sowie Entsorgung</t>
  </si>
  <si>
    <t>Eingebaute Maschinen und Apparate für Sport- und Freizeitanlagen</t>
  </si>
  <si>
    <t>Systeme zur Steuerung von Sport- und Freizeitanlagen</t>
  </si>
  <si>
    <t>Einbauten in Sport- und Freizeitanlagen</t>
  </si>
  <si>
    <t>Eingebaute Anlage für nutzungsspezifische Anwendungen, einschliesslich Maschinen, Apparate, Steuerung und Medienversorgung</t>
  </si>
  <si>
    <t>Versorgung von nutzungsspezifische Anlagen mit Medien und dgl. sowie Entsorgung</t>
  </si>
  <si>
    <t>Eingebaute Maschinen und Apparate für nutzungsspezifische Anlagen</t>
  </si>
  <si>
    <t>Systeme zur Steuerung von nutzungsspezifischen Anlagen</t>
  </si>
  <si>
    <t>Einbauten in nutzungsspezifische Anlagen</t>
  </si>
  <si>
    <t>Gestaltung, Bauwerke und Einrichtungen in der Umgebung von Gebäuden</t>
  </si>
  <si>
    <t>Geländeanpassungen, Schutzmassnahmen und Entwässerungen, Hinweis: Baugrube (B 6)</t>
  </si>
  <si>
    <t>Geländeabtrag und Auffüllung, Rohplanie, einschliesslich Materiallieferungen und Transporte</t>
  </si>
  <si>
    <t>Massnahmen zur Sicherung und Stabilisierung der Böschungen in der Umgebung</t>
  </si>
  <si>
    <t>Massnahmen zur Schutz des Pflanzenbestandes</t>
  </si>
  <si>
    <t>Drainageschichten, Leitungen, Schächte, Einläufe und dgl. Zur Entwässerung von Umgebungsflächen</t>
  </si>
  <si>
    <t>Bauwerke in der Umgebung, einschliesslich Aushub</t>
  </si>
  <si>
    <t>Stützmauern, einschliesslich Aushub, Fundationen und Hinterfüllung</t>
  </si>
  <si>
    <t>Frei stehende Wände, einschliesslich Aushub und Fundation</t>
  </si>
  <si>
    <t>Vorgefertigte oder vor Ort erstellte Kleinbauwerke wie Fluchtröhren, Notausstiege und dgl., einschliesslich Aushub, Fundation, Unterkonstruktion und Hinterfüllung</t>
  </si>
  <si>
    <t>Vegetationsschichten, Bepflanzungen und Wasserflächen</t>
  </si>
  <si>
    <t>Einbringen und Bearbeiten des Bodens zur Vorbereitung von Ansät und Bepflanzung</t>
  </si>
  <si>
    <t>Angesäter Rasen und Rollrasen, einschliesslich erster Schnitt</t>
  </si>
  <si>
    <t>Bepflanzung mit Stauden, Sträuchern, Bäumen und dgl.</t>
  </si>
  <si>
    <t>Wasserflächen, einschliesslich Aushub, Abdichtungen und Bepflanzung</t>
  </si>
  <si>
    <t>Hartflächen für Strassen, Wege, Plätze</t>
  </si>
  <si>
    <t xml:space="preserve">Fundationsschichten und Trennlagen von Hartflächen  </t>
  </si>
  <si>
    <t>Abschlüsse zur Abgrenzung von Teilflächen und dgl.</t>
  </si>
  <si>
    <t>Trag- und Deckschichten von Strassen, Wegen und Plätzen</t>
  </si>
  <si>
    <t>Gleisoberbau für Grundstückserschliessung aus Schienen auf Schwellen und Schotter sowie auf fester Fahrbahn, einschliesslich Zugsicherung und Signale</t>
  </si>
  <si>
    <t>Einrichtungen zum Schutz von Menschen, Tieren und Sachen in der Umgebung</t>
  </si>
  <si>
    <t>Rückhaltesysteme gegen den Anprall oder Absturz von Personen und Fahrzeugen</t>
  </si>
  <si>
    <t>Abgrenzungen wie Zäune und Mauern sowie Sicherung des Grundstücks gegen unbefugten Zutritt, einschliesslich Durchgänge</t>
  </si>
  <si>
    <t>Massnahmen zum Schutz vor Immissionen wie Lärmschutzwände und dgl.</t>
  </si>
  <si>
    <t>Technische Anlagen in der Umgebung</t>
  </si>
  <si>
    <t>Zuleitungen, Schaltgerätekombinationen (SGK), Starkstrom-, Schwachstrom- und Beleuchtungsinstallationen, Stark- und Schwachstromapparate, Aussenleuchten und dgl.</t>
  </si>
  <si>
    <t>Anlagen zur Lagerung, Erzeugung, Verteilung und Abgabe von Wärme in der Umgebung</t>
  </si>
  <si>
    <t>Anlagen zur Lagerung, Erzeugung, Verteilung und Abgabe von Kälte in der Umgebung</t>
  </si>
  <si>
    <t>Anlagen zur Versorgung und Entsorgung von Wasser, Gas und Druckluft, einschliesslich Armaturen und Anschlussstellen in der Umgebung</t>
  </si>
  <si>
    <t>Anlagen zur Beförderung von Personen und Lasten in der Umgebung</t>
  </si>
  <si>
    <t>Mobiliar, Spiel- und Sportgeräte in der Umgebung</t>
  </si>
  <si>
    <t>Ausstattungsgegenstände wie Tische, Bänke, Stühle, Kehrichtbehälter, Abfallcontainer und dgl., einschliesslich Unterkonstruktion</t>
  </si>
  <si>
    <t>Spiel- und Sportgeräte in der Umgebung, einschliesslich Unterkonstruktion</t>
  </si>
  <si>
    <t>Ausstattung von Gebäuden wie Mobiliar, Kleininventar und Kunstobjekte</t>
  </si>
  <si>
    <t>Allgemeines Mobiliar wie Tische, Stühle, Schränke und dgl.</t>
  </si>
  <si>
    <t>Nutzungsspezifisches Mobiliar wie Schulmöbel, Büromobiliar und dgl.</t>
  </si>
  <si>
    <t>Mobile und nicht eingebaute Leuchten einschliesslich Lampen</t>
  </si>
  <si>
    <t>Tafeln, Schilder, Markierungen und dgl. Zur Information und Orientierung</t>
  </si>
  <si>
    <t>Kleininventar wie Gefässe, Behälter, Geschirr, Besteck, Papierkörbe und dgl.</t>
  </si>
  <si>
    <t>Allgemeines Kleininventar wie Geschirr, Besteck und dgl.</t>
  </si>
  <si>
    <t>Mobile Geräte und Apparate wie Kopierer, Putzmaschinen, Kaffeautomaten und dgl.</t>
  </si>
  <si>
    <t>Textilien wie Teppiche, Vorhänge, Handtücher, Tischwäsche und dgl..</t>
  </si>
  <si>
    <t>Allgemeine Textilien wie Vorhänge, Teppiche und dgl.</t>
  </si>
  <si>
    <t>Nutzungsspezifische Textilien wie Hotelbettwäsche, Tischwäsche in Restaurants und dgl.</t>
  </si>
  <si>
    <t>Künstlerisch gestaltete Objekte und Bauteile</t>
  </si>
  <si>
    <t>Künstlerisch gestaltete Objekte wie Skulpturen, Gemälde und dgl., einschliesslich Künstlerhonorar</t>
  </si>
  <si>
    <t>Künstlerisch gestaltete Bauteile wie Reliefs, Mosaiken, Fresken und dgl., einschliesslich Künstlerhonorar</t>
  </si>
  <si>
    <t>(Markierungen von Parkplätzen, Pfeilen etc.)</t>
  </si>
  <si>
    <t>(Schilder, Tafeln etc. exkl. Bodemarkierungen für Parkplätze und Garagen)</t>
  </si>
  <si>
    <t>Umrisslinien der Durchbrüche inkl. Markierung (z.B. für Schacht)</t>
  </si>
  <si>
    <t>inkl. Dachwasser</t>
  </si>
  <si>
    <t>Treppe-Rampe</t>
  </si>
  <si>
    <t>Farbe</t>
  </si>
  <si>
    <t>Agent</t>
  </si>
  <si>
    <t>Layer</t>
  </si>
  <si>
    <t>Layerstrukturen eBKP-H</t>
  </si>
  <si>
    <t>Version: 171001    Status: Freigegeben</t>
  </si>
  <si>
    <t>CADexchange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</si>
</sst>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00"/>
    <numFmt numFmtId="165" formatCode="#,##0.000_ ;\-#,##0.000\ "/>
  </numFmts>
  <fonts count="33" x14ac:knownFonts="1">
    <font>
      <sz val="11"/>
      <color theme="1"/>
      <name val="Calibri"/>
      <family val="2"/>
      <scheme val="minor"/>
    </font>
    <font>
      <sz val="14"/>
      <color theme="1"/>
      <name val="Century Gothic"/>
      <family val="2"/>
    </font>
    <font>
      <sz val="10"/>
      <color theme="1"/>
      <name val="Century Gothic"/>
      <family val="2"/>
    </font>
    <font>
      <b/>
      <sz val="28"/>
      <color theme="1"/>
      <name val="Century Gothic"/>
      <family val="2"/>
    </font>
    <font>
      <b/>
      <sz val="10"/>
      <color theme="1"/>
      <name val="Century Gothic"/>
      <family val="2"/>
    </font>
    <font>
      <sz val="10"/>
      <name val="Century Gothic"/>
      <family val="2"/>
    </font>
    <font>
      <b/>
      <sz val="11"/>
      <color theme="1"/>
      <name val="Calibri"/>
      <family val="2"/>
      <scheme val="minor"/>
    </font>
    <font>
      <b/>
      <sz val="8"/>
      <name val="Century Gothic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color rgb="FF000000"/>
      <name val="Century Gothic"/>
      <family val="2"/>
    </font>
    <font>
      <b/>
      <sz val="10"/>
      <name val="Century Gothic"/>
      <family val="2"/>
    </font>
    <font>
      <b/>
      <sz val="10"/>
      <color rgb="FF585858"/>
      <name val="Century Gothic"/>
      <family val="2"/>
    </font>
    <font>
      <sz val="10"/>
      <color rgb="FF585858"/>
      <name val="Century Gothic"/>
      <family val="2"/>
    </font>
    <font>
      <sz val="8"/>
      <color theme="1"/>
      <name val="Century Gothic"/>
      <family val="2"/>
    </font>
    <font>
      <b/>
      <sz val="11"/>
      <color theme="1"/>
      <name val="Century Gothic"/>
      <family val="2"/>
    </font>
    <font>
      <sz val="10"/>
      <name val="Arial"/>
      <family val="2"/>
    </font>
    <font>
      <sz val="11"/>
      <color theme="1"/>
      <name val="Century Gothic"/>
      <family val="2"/>
    </font>
    <font>
      <sz val="11"/>
      <name val="Century Gothic"/>
      <family val="2"/>
    </font>
    <font>
      <b/>
      <sz val="8"/>
      <color theme="0"/>
      <name val="Century Gothic"/>
      <family val="2"/>
    </font>
    <font>
      <sz val="10"/>
      <color rgb="FF44546A"/>
      <name val="Century Gothic"/>
      <family val="2"/>
    </font>
    <font>
      <b/>
      <sz val="10"/>
      <color rgb="FFC00000"/>
      <name val="Century Gothic"/>
      <family val="2"/>
    </font>
    <font>
      <sz val="9"/>
      <color theme="1"/>
      <name val="Century Gothic"/>
      <family val="2"/>
    </font>
    <font>
      <sz val="10"/>
      <color rgb="FF000000"/>
      <name val="Century Gothic"/>
      <family val="2"/>
    </font>
    <font>
      <sz val="10"/>
      <color theme="0"/>
      <name val="Century Gothic"/>
      <family val="2"/>
    </font>
    <font>
      <b/>
      <sz val="10"/>
      <name val="Arial"/>
      <family val="2"/>
    </font>
    <font>
      <sz val="10"/>
      <color theme="1"/>
      <name val="Calibri"/>
      <family val="2"/>
    </font>
    <font>
      <b/>
      <sz val="18"/>
      <color theme="1"/>
      <name val="Century Gothic"/>
      <family val="2"/>
    </font>
    <font>
      <sz val="18"/>
      <color theme="1"/>
      <name val="Century Gothic"/>
      <family val="2"/>
    </font>
    <font>
      <b/>
      <sz val="18"/>
      <color rgb="FF000000"/>
      <name val="Century Gothic"/>
      <family val="2"/>
    </font>
    <font>
      <sz val="18"/>
      <color rgb="FF000000"/>
      <name val="Century Gothic"/>
      <family val="2"/>
    </font>
  </fonts>
  <fills count="30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2600"/>
        <bgColor indexed="64"/>
      </patternFill>
    </fill>
    <fill>
      <patternFill patternType="solid">
        <fgColor rgb="FF7F3F3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FBFFF"/>
        <bgColor indexed="64"/>
      </patternFill>
    </fill>
    <fill>
      <patternFill patternType="solid">
        <fgColor rgb="FFADADAD"/>
        <bgColor indexed="64"/>
      </patternFill>
    </fill>
    <fill>
      <patternFill patternType="solid">
        <fgColor rgb="FF9FFF7F"/>
        <bgColor indexed="64"/>
      </patternFill>
    </fill>
    <fill>
      <patternFill patternType="solid">
        <fgColor rgb="FF994C00"/>
        <bgColor indexed="64"/>
      </patternFill>
    </fill>
    <fill>
      <patternFill patternType="solid">
        <fgColor rgb="FFFF7FDF"/>
        <bgColor indexed="64"/>
      </patternFill>
    </fill>
    <fill>
      <patternFill patternType="solid">
        <fgColor rgb="FFFF7FFF"/>
        <bgColor indexed="64"/>
      </patternFill>
    </fill>
    <fill>
      <patternFill patternType="solid">
        <fgColor rgb="FFBF7FFF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66CC00"/>
        <bgColor indexed="64"/>
      </patternFill>
    </fill>
    <fill>
      <patternFill patternType="solid">
        <fgColor rgb="FF007F00"/>
        <bgColor indexed="64"/>
      </patternFill>
    </fill>
    <fill>
      <patternFill patternType="solid">
        <fgColor rgb="FF7F3F00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rgb="FF007FFF"/>
        <bgColor indexed="64"/>
      </patternFill>
    </fill>
    <fill>
      <patternFill patternType="solid">
        <fgColor rgb="FF7F3F4F"/>
        <bgColor indexed="64"/>
      </patternFill>
    </fill>
    <fill>
      <patternFill patternType="solid">
        <fgColor rgb="FFFFB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BF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7F00"/>
        <bgColor indexed="64"/>
      </patternFill>
    </fill>
    <fill>
      <patternFill patternType="solid">
        <fgColor rgb="FF4C262F"/>
        <bgColor indexed="64"/>
      </patternFill>
    </fill>
    <fill>
      <patternFill patternType="solid">
        <fgColor rgb="FF7F00FF"/>
        <bgColor indexed="64"/>
      </patternFill>
    </fill>
    <fill>
      <patternFill patternType="solid">
        <fgColor rgb="FF6600CC"/>
        <bgColor indexed="64"/>
      </patternFill>
    </fill>
    <fill>
      <patternFill patternType="solid">
        <fgColor rgb="FF33CC00"/>
        <bgColor indexed="64"/>
      </patternFill>
    </fill>
    <fill>
      <patternFill patternType="solid">
        <fgColor rgb="FFCC6699"/>
        <bgColor indexed="64"/>
      </patternFill>
    </fill>
    <fill>
      <patternFill patternType="solid">
        <fgColor rgb="FF004C13"/>
        <bgColor indexed="64"/>
      </patternFill>
    </fill>
    <fill>
      <patternFill patternType="solid">
        <fgColor rgb="FF00FF7F"/>
        <bgColor indexed="64"/>
      </patternFill>
    </fill>
    <fill>
      <patternFill patternType="solid">
        <fgColor rgb="FFFF3F00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FF00BF"/>
        <bgColor indexed="64"/>
      </patternFill>
    </fill>
    <fill>
      <patternFill patternType="solid">
        <fgColor rgb="FFFFDF7F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0033CC"/>
        <bgColor indexed="64"/>
      </patternFill>
    </fill>
    <fill>
      <patternFill patternType="solid">
        <fgColor rgb="FF003FFF"/>
        <bgColor indexed="64"/>
      </patternFill>
    </fill>
    <fill>
      <patternFill patternType="solid">
        <fgColor rgb="FFD6D6D6"/>
        <bgColor indexed="64"/>
      </patternFill>
    </fill>
    <fill>
      <patternFill patternType="solid">
        <fgColor rgb="FF4C4226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rgb="FFDFFF7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9F7F"/>
        <bgColor indexed="64"/>
      </patternFill>
    </fill>
    <fill>
      <patternFill patternType="solid">
        <fgColor rgb="FFCC7F66"/>
        <bgColor indexed="64"/>
      </patternFill>
    </fill>
    <fill>
      <patternFill patternType="solid">
        <fgColor rgb="FF4C7298"/>
        <bgColor indexed="64"/>
      </patternFill>
    </fill>
    <fill>
      <patternFill patternType="solid">
        <fgColor rgb="FFFF7FBF"/>
        <bgColor indexed="64"/>
      </patternFill>
    </fill>
    <fill>
      <patternFill patternType="solid">
        <fgColor rgb="FF4C9800"/>
        <bgColor indexed="64"/>
      </patternFill>
    </fill>
    <fill>
      <patternFill patternType="solid">
        <fgColor rgb="FF995F4C"/>
        <bgColor indexed="64"/>
      </patternFill>
    </fill>
    <fill>
      <patternFill patternType="solid">
        <fgColor rgb="FF4C4C98"/>
        <bgColor indexed="64"/>
      </patternFill>
    </fill>
    <fill>
      <patternFill patternType="solid">
        <fgColor rgb="FF00989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5818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848484"/>
        <bgColor indexed="64"/>
      </patternFill>
    </fill>
    <fill>
      <patternFill patternType="solid">
        <fgColor rgb="FF5B5B5B"/>
        <bgColor indexed="64"/>
      </patternFill>
    </fill>
    <fill>
      <patternFill patternType="solid">
        <fgColor rgb="FF984C5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7F7F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CC6666"/>
        <bgColor indexed="64"/>
      </patternFill>
    </fill>
    <fill>
      <patternFill patternType="solid">
        <fgColor rgb="FF990000"/>
        <bgColor indexed="64"/>
      </patternFill>
    </fill>
    <fill>
      <patternFill patternType="solid">
        <fgColor rgb="FF994C4C"/>
        <bgColor indexed="64"/>
      </patternFill>
    </fill>
    <fill>
      <patternFill patternType="solid">
        <fgColor rgb="FF7F0000"/>
        <bgColor indexed="64"/>
      </patternFill>
    </fill>
    <fill>
      <patternFill patternType="solid">
        <fgColor rgb="FF4C0000"/>
        <bgColor indexed="64"/>
      </patternFill>
    </fill>
    <fill>
      <patternFill patternType="solid">
        <fgColor rgb="FF4C2626"/>
        <bgColor indexed="64"/>
      </patternFill>
    </fill>
    <fill>
      <patternFill patternType="solid">
        <fgColor rgb="FF7F1F00"/>
        <bgColor indexed="64"/>
      </patternFill>
    </fill>
    <fill>
      <patternFill patternType="solid">
        <fgColor rgb="FF7F4F3F"/>
        <bgColor indexed="64"/>
      </patternFill>
    </fill>
    <fill>
      <patternFill patternType="solid">
        <fgColor rgb="FF4C1300"/>
        <bgColor indexed="64"/>
      </patternFill>
    </fill>
    <fill>
      <patternFill patternType="solid">
        <fgColor rgb="FF4C2F26"/>
        <bgColor indexed="64"/>
      </patternFill>
    </fill>
    <fill>
      <patternFill patternType="solid">
        <fgColor rgb="FFFFBF7F"/>
        <bgColor indexed="64"/>
      </patternFill>
    </fill>
    <fill>
      <patternFill patternType="solid">
        <fgColor rgb="FFCC9966"/>
        <bgColor indexed="64"/>
      </patternFill>
    </fill>
    <fill>
      <patternFill patternType="solid">
        <fgColor rgb="FF99724C"/>
        <bgColor indexed="64"/>
      </patternFill>
    </fill>
    <fill>
      <patternFill patternType="solid">
        <fgColor rgb="FF7F5F3F"/>
        <bgColor indexed="64"/>
      </patternFill>
    </fill>
    <fill>
      <patternFill patternType="solid">
        <fgColor rgb="FF4C2600"/>
        <bgColor indexed="64"/>
      </patternFill>
    </fill>
    <fill>
      <patternFill patternType="solid">
        <fgColor rgb="FF4C3926"/>
        <bgColor indexed="64"/>
      </patternFill>
    </fill>
    <fill>
      <patternFill patternType="solid">
        <fgColor rgb="FFCCB266"/>
        <bgColor indexed="64"/>
      </patternFill>
    </fill>
    <fill>
      <patternFill patternType="solid">
        <fgColor rgb="FF997200"/>
        <bgColor indexed="64"/>
      </patternFill>
    </fill>
    <fill>
      <patternFill patternType="solid">
        <fgColor rgb="FF99854C"/>
        <bgColor indexed="64"/>
      </patternFill>
    </fill>
    <fill>
      <patternFill patternType="solid">
        <fgColor rgb="FF7F5F00"/>
        <bgColor indexed="64"/>
      </patternFill>
    </fill>
    <fill>
      <patternFill patternType="solid">
        <fgColor rgb="FF7F6F3F"/>
        <bgColor indexed="64"/>
      </patternFill>
    </fill>
    <fill>
      <patternFill patternType="solid">
        <fgColor rgb="FF4C3900"/>
        <bgColor indexed="64"/>
      </patternFill>
    </fill>
    <fill>
      <patternFill patternType="solid">
        <fgColor rgb="FFFFFF7F"/>
        <bgColor indexed="64"/>
      </patternFill>
    </fill>
    <fill>
      <patternFill patternType="solid">
        <fgColor rgb="FFCCCC66"/>
        <bgColor indexed="64"/>
      </patternFill>
    </fill>
    <fill>
      <patternFill patternType="solid">
        <fgColor rgb="FF989800"/>
        <bgColor indexed="64"/>
      </patternFill>
    </fill>
    <fill>
      <patternFill patternType="solid">
        <fgColor rgb="FF98984C"/>
        <bgColor indexed="64"/>
      </patternFill>
    </fill>
    <fill>
      <patternFill patternType="solid">
        <fgColor rgb="FF7F7F00"/>
        <bgColor indexed="64"/>
      </patternFill>
    </fill>
    <fill>
      <patternFill patternType="solid">
        <fgColor rgb="FF7F7F3F"/>
        <bgColor indexed="64"/>
      </patternFill>
    </fill>
    <fill>
      <patternFill patternType="solid">
        <fgColor rgb="FF4C4C00"/>
        <bgColor indexed="64"/>
      </patternFill>
    </fill>
    <fill>
      <patternFill patternType="solid">
        <fgColor rgb="FF4C4C26"/>
        <bgColor indexed="64"/>
      </patternFill>
    </fill>
    <fill>
      <patternFill patternType="solid">
        <fgColor rgb="FFBFFF00"/>
        <bgColor indexed="64"/>
      </patternFill>
    </fill>
    <fill>
      <patternFill patternType="solid">
        <fgColor rgb="FFB2CC66"/>
        <bgColor indexed="64"/>
      </patternFill>
    </fill>
    <fill>
      <patternFill patternType="solid">
        <fgColor rgb="FF729800"/>
        <bgColor indexed="64"/>
      </patternFill>
    </fill>
    <fill>
      <patternFill patternType="solid">
        <fgColor rgb="FF85984C"/>
        <bgColor indexed="64"/>
      </patternFill>
    </fill>
    <fill>
      <patternFill patternType="solid">
        <fgColor rgb="FF5F7F00"/>
        <bgColor indexed="64"/>
      </patternFill>
    </fill>
    <fill>
      <patternFill patternType="solid">
        <fgColor rgb="FF6F7F3F"/>
        <bgColor indexed="64"/>
      </patternFill>
    </fill>
    <fill>
      <patternFill patternType="solid">
        <fgColor rgb="FF394C00"/>
        <bgColor indexed="64"/>
      </patternFill>
    </fill>
    <fill>
      <patternFill patternType="solid">
        <fgColor rgb="FF424C26"/>
        <bgColor indexed="64"/>
      </patternFill>
    </fill>
    <fill>
      <patternFill patternType="solid">
        <fgColor rgb="FF7FFF00"/>
        <bgColor indexed="64"/>
      </patternFill>
    </fill>
    <fill>
      <patternFill patternType="solid">
        <fgColor rgb="FFBFFF7F"/>
        <bgColor indexed="64"/>
      </patternFill>
    </fill>
    <fill>
      <patternFill patternType="solid">
        <fgColor rgb="FF99CC66"/>
        <bgColor indexed="64"/>
      </patternFill>
    </fill>
    <fill>
      <patternFill patternType="solid">
        <fgColor rgb="FF72984C"/>
        <bgColor indexed="64"/>
      </patternFill>
    </fill>
    <fill>
      <patternFill patternType="solid">
        <fgColor rgb="FF3F7F00"/>
        <bgColor indexed="64"/>
      </patternFill>
    </fill>
    <fill>
      <patternFill patternType="solid">
        <fgColor rgb="FF5F7F3F"/>
        <bgColor indexed="64"/>
      </patternFill>
    </fill>
    <fill>
      <patternFill patternType="solid">
        <fgColor rgb="FF264C00"/>
        <bgColor indexed="64"/>
      </patternFill>
    </fill>
    <fill>
      <patternFill patternType="solid">
        <fgColor rgb="FF394C26"/>
        <bgColor indexed="64"/>
      </patternFill>
    </fill>
    <fill>
      <patternFill patternType="solid">
        <fgColor rgb="FF3FFF00"/>
        <bgColor indexed="64"/>
      </patternFill>
    </fill>
    <fill>
      <patternFill patternType="solid">
        <fgColor rgb="FF7FCC66"/>
        <bgColor indexed="64"/>
      </patternFill>
    </fill>
    <fill>
      <patternFill patternType="solid">
        <fgColor rgb="FF269800"/>
        <bgColor indexed="64"/>
      </patternFill>
    </fill>
    <fill>
      <patternFill patternType="solid">
        <fgColor rgb="FF5F984C"/>
        <bgColor indexed="64"/>
      </patternFill>
    </fill>
    <fill>
      <patternFill patternType="solid">
        <fgColor rgb="FF1F7F00"/>
        <bgColor indexed="64"/>
      </patternFill>
    </fill>
    <fill>
      <patternFill patternType="solid">
        <fgColor rgb="FF4F7F3F"/>
        <bgColor indexed="64"/>
      </patternFill>
    </fill>
    <fill>
      <patternFill patternType="solid">
        <fgColor rgb="FF134C00"/>
        <bgColor indexed="64"/>
      </patternFill>
    </fill>
    <fill>
      <patternFill patternType="solid">
        <fgColor rgb="FF2F4C26"/>
        <bgColor indexed="64"/>
      </patternFill>
    </fill>
    <fill>
      <patternFill patternType="solid">
        <fgColor rgb="FF7FFF7F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66CC66"/>
        <bgColor indexed="64"/>
      </patternFill>
    </fill>
    <fill>
      <patternFill patternType="solid">
        <fgColor rgb="FF009800"/>
        <bgColor indexed="64"/>
      </patternFill>
    </fill>
    <fill>
      <patternFill patternType="solid">
        <fgColor rgb="FF4C984C"/>
        <bgColor indexed="64"/>
      </patternFill>
    </fill>
    <fill>
      <patternFill patternType="solid">
        <fgColor rgb="FF3F7F3F"/>
        <bgColor indexed="64"/>
      </patternFill>
    </fill>
    <fill>
      <patternFill patternType="solid">
        <fgColor rgb="FF004C00"/>
        <bgColor indexed="64"/>
      </patternFill>
    </fill>
    <fill>
      <patternFill patternType="solid">
        <fgColor rgb="FF264C26"/>
        <bgColor indexed="64"/>
      </patternFill>
    </fill>
    <fill>
      <patternFill patternType="solid">
        <fgColor rgb="FF00FF3F"/>
        <bgColor indexed="64"/>
      </patternFill>
    </fill>
    <fill>
      <patternFill patternType="solid">
        <fgColor rgb="FF7FFF9F"/>
        <bgColor indexed="64"/>
      </patternFill>
    </fill>
    <fill>
      <patternFill patternType="solid">
        <fgColor rgb="FF00CC33"/>
        <bgColor indexed="64"/>
      </patternFill>
    </fill>
    <fill>
      <patternFill patternType="solid">
        <fgColor rgb="FF66CC7F"/>
        <bgColor indexed="64"/>
      </patternFill>
    </fill>
    <fill>
      <patternFill patternType="solid">
        <fgColor rgb="FF009826"/>
        <bgColor indexed="64"/>
      </patternFill>
    </fill>
    <fill>
      <patternFill patternType="solid">
        <fgColor rgb="FF4C985F"/>
        <bgColor indexed="64"/>
      </patternFill>
    </fill>
    <fill>
      <patternFill patternType="solid">
        <fgColor rgb="FF007F1F"/>
        <bgColor indexed="64"/>
      </patternFill>
    </fill>
    <fill>
      <patternFill patternType="solid">
        <fgColor rgb="FF3F7F4F"/>
        <bgColor indexed="64"/>
      </patternFill>
    </fill>
    <fill>
      <patternFill patternType="solid">
        <fgColor rgb="FF264C2F"/>
        <bgColor indexed="64"/>
      </patternFill>
    </fill>
    <fill>
      <patternFill patternType="solid">
        <fgColor rgb="FF7FFFBF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rgb="FF66CC99"/>
        <bgColor indexed="64"/>
      </patternFill>
    </fill>
    <fill>
      <patternFill patternType="solid">
        <fgColor rgb="FF00984C"/>
        <bgColor indexed="64"/>
      </patternFill>
    </fill>
    <fill>
      <patternFill patternType="solid">
        <fgColor rgb="FF4C9872"/>
        <bgColor indexed="64"/>
      </patternFill>
    </fill>
    <fill>
      <patternFill patternType="solid">
        <fgColor rgb="FF007F3F"/>
        <bgColor indexed="64"/>
      </patternFill>
    </fill>
    <fill>
      <patternFill patternType="solid">
        <fgColor rgb="FF3F7F5F"/>
        <bgColor indexed="64"/>
      </patternFill>
    </fill>
    <fill>
      <patternFill patternType="solid">
        <fgColor rgb="FF004C26"/>
        <bgColor indexed="64"/>
      </patternFill>
    </fill>
    <fill>
      <patternFill patternType="solid">
        <fgColor rgb="FF264C39"/>
        <bgColor indexed="64"/>
      </patternFill>
    </fill>
    <fill>
      <patternFill patternType="solid">
        <fgColor rgb="FF00FFBF"/>
        <bgColor indexed="64"/>
      </patternFill>
    </fill>
    <fill>
      <patternFill patternType="solid">
        <fgColor rgb="FF7FFFDF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66CCB2"/>
        <bgColor indexed="64"/>
      </patternFill>
    </fill>
    <fill>
      <patternFill patternType="solid">
        <fgColor rgb="FF009872"/>
        <bgColor indexed="64"/>
      </patternFill>
    </fill>
    <fill>
      <patternFill patternType="solid">
        <fgColor rgb="FF4C9885"/>
        <bgColor indexed="64"/>
      </patternFill>
    </fill>
    <fill>
      <patternFill patternType="solid">
        <fgColor rgb="FF007F5F"/>
        <bgColor indexed="64"/>
      </patternFill>
    </fill>
    <fill>
      <patternFill patternType="solid">
        <fgColor rgb="FF3F7F6F"/>
        <bgColor indexed="64"/>
      </patternFill>
    </fill>
    <fill>
      <patternFill patternType="solid">
        <fgColor rgb="FF004C39"/>
        <bgColor indexed="64"/>
      </patternFill>
    </fill>
    <fill>
      <patternFill patternType="solid">
        <fgColor rgb="FF264C42"/>
        <bgColor indexed="64"/>
      </patternFill>
    </fill>
    <fill>
      <patternFill patternType="solid">
        <fgColor rgb="FF7FFFFF"/>
        <bgColor indexed="64"/>
      </patternFill>
    </fill>
    <fill>
      <patternFill patternType="solid">
        <fgColor rgb="FF00CCCC"/>
        <bgColor indexed="64"/>
      </patternFill>
    </fill>
    <fill>
      <patternFill patternType="solid">
        <fgColor rgb="FF66CCCC"/>
        <bgColor indexed="64"/>
      </patternFill>
    </fill>
    <fill>
      <patternFill patternType="solid">
        <fgColor rgb="FF4C9898"/>
        <bgColor indexed="64"/>
      </patternFill>
    </fill>
    <fill>
      <patternFill patternType="solid">
        <fgColor rgb="FF007F7F"/>
        <bgColor indexed="64"/>
      </patternFill>
    </fill>
    <fill>
      <patternFill patternType="solid">
        <fgColor rgb="FF3F7F7F"/>
        <bgColor indexed="64"/>
      </patternFill>
    </fill>
    <fill>
      <patternFill patternType="solid">
        <fgColor rgb="FF004C4C"/>
        <bgColor indexed="64"/>
      </patternFill>
    </fill>
    <fill>
      <patternFill patternType="solid">
        <fgColor rgb="FF264C4C"/>
        <bgColor indexed="64"/>
      </patternFill>
    </fill>
    <fill>
      <patternFill patternType="solid">
        <fgColor rgb="FF7FDFFF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rgb="FF66B2CC"/>
        <bgColor indexed="64"/>
      </patternFill>
    </fill>
    <fill>
      <patternFill patternType="solid">
        <fgColor rgb="FF007298"/>
        <bgColor indexed="64"/>
      </patternFill>
    </fill>
    <fill>
      <patternFill patternType="solid">
        <fgColor rgb="FF4C8598"/>
        <bgColor indexed="64"/>
      </patternFill>
    </fill>
    <fill>
      <patternFill patternType="solid">
        <fgColor rgb="FF005F7F"/>
        <bgColor indexed="64"/>
      </patternFill>
    </fill>
    <fill>
      <patternFill patternType="solid">
        <fgColor rgb="FF3F6F7F"/>
        <bgColor indexed="64"/>
      </patternFill>
    </fill>
    <fill>
      <patternFill patternType="solid">
        <fgColor rgb="FF00394C"/>
        <bgColor indexed="64"/>
      </patternFill>
    </fill>
    <fill>
      <patternFill patternType="solid">
        <fgColor rgb="FF26424C"/>
        <bgColor indexed="64"/>
      </patternFill>
    </fill>
    <fill>
      <patternFill patternType="solid">
        <fgColor rgb="FF6699CC"/>
        <bgColor indexed="64"/>
      </patternFill>
    </fill>
    <fill>
      <patternFill patternType="solid">
        <fgColor rgb="FF004C98"/>
        <bgColor indexed="64"/>
      </patternFill>
    </fill>
    <fill>
      <patternFill patternType="solid">
        <fgColor rgb="FF003F7F"/>
        <bgColor indexed="64"/>
      </patternFill>
    </fill>
    <fill>
      <patternFill patternType="solid">
        <fgColor rgb="FF3F5F7F"/>
        <bgColor indexed="64"/>
      </patternFill>
    </fill>
    <fill>
      <patternFill patternType="solid">
        <fgColor rgb="FF00264C"/>
        <bgColor indexed="64"/>
      </patternFill>
    </fill>
    <fill>
      <patternFill patternType="solid">
        <fgColor rgb="FF26394C"/>
        <bgColor indexed="64"/>
      </patternFill>
    </fill>
    <fill>
      <patternFill patternType="solid">
        <fgColor rgb="FF7F9FFF"/>
        <bgColor indexed="64"/>
      </patternFill>
    </fill>
    <fill>
      <patternFill patternType="solid">
        <fgColor rgb="FF667FCC"/>
        <bgColor indexed="64"/>
      </patternFill>
    </fill>
    <fill>
      <patternFill patternType="solid">
        <fgColor rgb="FF002698"/>
        <bgColor indexed="64"/>
      </patternFill>
    </fill>
    <fill>
      <patternFill patternType="solid">
        <fgColor rgb="FF4C5F98"/>
        <bgColor indexed="64"/>
      </patternFill>
    </fill>
    <fill>
      <patternFill patternType="solid">
        <fgColor rgb="FF001F7F"/>
        <bgColor indexed="64"/>
      </patternFill>
    </fill>
    <fill>
      <patternFill patternType="solid">
        <fgColor rgb="FF3F4F7F"/>
        <bgColor indexed="64"/>
      </patternFill>
    </fill>
    <fill>
      <patternFill patternType="solid">
        <fgColor rgb="FF00134C"/>
        <bgColor indexed="64"/>
      </patternFill>
    </fill>
    <fill>
      <patternFill patternType="solid">
        <fgColor rgb="FF262F4C"/>
        <bgColor indexed="64"/>
      </patternFill>
    </fill>
    <fill>
      <patternFill patternType="solid">
        <fgColor rgb="FF7F7FFF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rgb="FF6666CC"/>
        <bgColor indexed="64"/>
      </patternFill>
    </fill>
    <fill>
      <patternFill patternType="solid">
        <fgColor rgb="FF000098"/>
        <bgColor indexed="64"/>
      </patternFill>
    </fill>
    <fill>
      <patternFill patternType="solid">
        <fgColor rgb="FF00007F"/>
        <bgColor indexed="64"/>
      </patternFill>
    </fill>
    <fill>
      <patternFill patternType="solid">
        <fgColor rgb="FF3F3F7F"/>
        <bgColor indexed="64"/>
      </patternFill>
    </fill>
    <fill>
      <patternFill patternType="solid">
        <fgColor rgb="FF00004C"/>
        <bgColor indexed="64"/>
      </patternFill>
    </fill>
    <fill>
      <patternFill patternType="solid">
        <fgColor rgb="FF26264C"/>
        <bgColor indexed="64"/>
      </patternFill>
    </fill>
    <fill>
      <patternFill patternType="solid">
        <fgColor rgb="FF3F00FF"/>
        <bgColor indexed="64"/>
      </patternFill>
    </fill>
    <fill>
      <patternFill patternType="solid">
        <fgColor rgb="FF9F7FFF"/>
        <bgColor indexed="64"/>
      </patternFill>
    </fill>
    <fill>
      <patternFill patternType="solid">
        <fgColor rgb="FF3300CC"/>
        <bgColor indexed="64"/>
      </patternFill>
    </fill>
    <fill>
      <patternFill patternType="solid">
        <fgColor rgb="FF7F66CC"/>
        <bgColor indexed="64"/>
      </patternFill>
    </fill>
    <fill>
      <patternFill patternType="solid">
        <fgColor rgb="FF260098"/>
        <bgColor indexed="64"/>
      </patternFill>
    </fill>
    <fill>
      <patternFill patternType="solid">
        <fgColor rgb="FF5F4C98"/>
        <bgColor indexed="64"/>
      </patternFill>
    </fill>
    <fill>
      <patternFill patternType="solid">
        <fgColor rgb="FF1F007F"/>
        <bgColor indexed="64"/>
      </patternFill>
    </fill>
    <fill>
      <patternFill patternType="solid">
        <fgColor rgb="FF4F3F7F"/>
        <bgColor indexed="64"/>
      </patternFill>
    </fill>
    <fill>
      <patternFill patternType="solid">
        <fgColor rgb="FF13004C"/>
        <bgColor indexed="64"/>
      </patternFill>
    </fill>
    <fill>
      <patternFill patternType="solid">
        <fgColor rgb="FF2F264C"/>
        <bgColor indexed="64"/>
      </patternFill>
    </fill>
    <fill>
      <patternFill patternType="solid">
        <fgColor rgb="FF9966CC"/>
        <bgColor indexed="64"/>
      </patternFill>
    </fill>
    <fill>
      <patternFill patternType="solid">
        <fgColor rgb="FF4C0098"/>
        <bgColor indexed="64"/>
      </patternFill>
    </fill>
    <fill>
      <patternFill patternType="solid">
        <fgColor rgb="FF724C98"/>
        <bgColor indexed="64"/>
      </patternFill>
    </fill>
    <fill>
      <patternFill patternType="solid">
        <fgColor rgb="FF3F007F"/>
        <bgColor indexed="64"/>
      </patternFill>
    </fill>
    <fill>
      <patternFill patternType="solid">
        <fgColor rgb="FF5F3F7F"/>
        <bgColor indexed="64"/>
      </patternFill>
    </fill>
    <fill>
      <patternFill patternType="solid">
        <fgColor rgb="FF26004C"/>
        <bgColor indexed="64"/>
      </patternFill>
    </fill>
    <fill>
      <patternFill patternType="solid">
        <fgColor rgb="FF39264C"/>
        <bgColor indexed="64"/>
      </patternFill>
    </fill>
    <fill>
      <patternFill patternType="solid">
        <fgColor rgb="FFBF00FF"/>
        <bgColor indexed="64"/>
      </patternFill>
    </fill>
    <fill>
      <patternFill patternType="solid">
        <fgColor rgb="FFDF7FFF"/>
        <bgColor indexed="64"/>
      </patternFill>
    </fill>
    <fill>
      <patternFill patternType="solid">
        <fgColor rgb="FF9900CC"/>
        <bgColor indexed="64"/>
      </patternFill>
    </fill>
    <fill>
      <patternFill patternType="solid">
        <fgColor rgb="FFB266CC"/>
        <bgColor indexed="64"/>
      </patternFill>
    </fill>
    <fill>
      <patternFill patternType="solid">
        <fgColor rgb="FF720098"/>
        <bgColor indexed="64"/>
      </patternFill>
    </fill>
    <fill>
      <patternFill patternType="solid">
        <fgColor rgb="FF854C98"/>
        <bgColor indexed="64"/>
      </patternFill>
    </fill>
    <fill>
      <patternFill patternType="solid">
        <fgColor rgb="FF5F007F"/>
        <bgColor indexed="64"/>
      </patternFill>
    </fill>
    <fill>
      <patternFill patternType="solid">
        <fgColor rgb="FF6F3F7F"/>
        <bgColor indexed="64"/>
      </patternFill>
    </fill>
    <fill>
      <patternFill patternType="solid">
        <fgColor rgb="FF39004C"/>
        <bgColor indexed="64"/>
      </patternFill>
    </fill>
    <fill>
      <patternFill patternType="solid">
        <fgColor rgb="FF42264C"/>
        <bgColor indexed="64"/>
      </patternFill>
    </fill>
    <fill>
      <patternFill patternType="solid">
        <fgColor rgb="FFCC00CC"/>
        <bgColor indexed="64"/>
      </patternFill>
    </fill>
    <fill>
      <patternFill patternType="solid">
        <fgColor rgb="FFCC66CC"/>
        <bgColor indexed="64"/>
      </patternFill>
    </fill>
    <fill>
      <patternFill patternType="solid">
        <fgColor rgb="FF980098"/>
        <bgColor indexed="64"/>
      </patternFill>
    </fill>
    <fill>
      <patternFill patternType="solid">
        <fgColor rgb="FF984C98"/>
        <bgColor indexed="64"/>
      </patternFill>
    </fill>
    <fill>
      <patternFill patternType="solid">
        <fgColor rgb="FF7F007F"/>
        <bgColor indexed="64"/>
      </patternFill>
    </fill>
    <fill>
      <patternFill patternType="solid">
        <fgColor rgb="FF7F3F7F"/>
        <bgColor indexed="64"/>
      </patternFill>
    </fill>
    <fill>
      <patternFill patternType="solid">
        <fgColor rgb="FF4C004C"/>
        <bgColor indexed="64"/>
      </patternFill>
    </fill>
    <fill>
      <patternFill patternType="solid">
        <fgColor rgb="FF4C264C"/>
        <bgColor indexed="64"/>
      </patternFill>
    </fill>
    <fill>
      <patternFill patternType="solid">
        <fgColor rgb="FFCC66B2"/>
        <bgColor indexed="64"/>
      </patternFill>
    </fill>
    <fill>
      <patternFill patternType="solid">
        <fgColor rgb="FF980072"/>
        <bgColor indexed="64"/>
      </patternFill>
    </fill>
    <fill>
      <patternFill patternType="solid">
        <fgColor rgb="FF984C85"/>
        <bgColor indexed="64"/>
      </patternFill>
    </fill>
    <fill>
      <patternFill patternType="solid">
        <fgColor rgb="FF7F005F"/>
        <bgColor indexed="64"/>
      </patternFill>
    </fill>
    <fill>
      <patternFill patternType="solid">
        <fgColor rgb="FF7F3F6F"/>
        <bgColor indexed="64"/>
      </patternFill>
    </fill>
    <fill>
      <patternFill patternType="solid">
        <fgColor rgb="FF4C0039"/>
        <bgColor indexed="64"/>
      </patternFill>
    </fill>
    <fill>
      <patternFill patternType="solid">
        <fgColor rgb="FF4C2642"/>
        <bgColor indexed="64"/>
      </patternFill>
    </fill>
    <fill>
      <patternFill patternType="solid">
        <fgColor rgb="FFFF007F"/>
        <bgColor indexed="64"/>
      </patternFill>
    </fill>
    <fill>
      <patternFill patternType="solid">
        <fgColor rgb="FFCC0066"/>
        <bgColor indexed="64"/>
      </patternFill>
    </fill>
    <fill>
      <patternFill patternType="solid">
        <fgColor rgb="FF98004C"/>
        <bgColor indexed="64"/>
      </patternFill>
    </fill>
    <fill>
      <patternFill patternType="solid">
        <fgColor rgb="FF984C72"/>
        <bgColor indexed="64"/>
      </patternFill>
    </fill>
    <fill>
      <patternFill patternType="solid">
        <fgColor rgb="FF7F003F"/>
        <bgColor indexed="64"/>
      </patternFill>
    </fill>
    <fill>
      <patternFill patternType="solid">
        <fgColor rgb="FF7F3F5F"/>
        <bgColor indexed="64"/>
      </patternFill>
    </fill>
    <fill>
      <patternFill patternType="solid">
        <fgColor rgb="FF4C0026"/>
        <bgColor indexed="64"/>
      </patternFill>
    </fill>
    <fill>
      <patternFill patternType="solid">
        <fgColor rgb="FF4C2639"/>
        <bgColor indexed="64"/>
      </patternFill>
    </fill>
    <fill>
      <patternFill patternType="solid">
        <fgColor rgb="FFFF003F"/>
        <bgColor indexed="64"/>
      </patternFill>
    </fill>
    <fill>
      <patternFill patternType="solid">
        <fgColor rgb="FFFF7F9F"/>
        <bgColor indexed="64"/>
      </patternFill>
    </fill>
    <fill>
      <patternFill patternType="solid">
        <fgColor rgb="FFCC0033"/>
        <bgColor indexed="64"/>
      </patternFill>
    </fill>
    <fill>
      <patternFill patternType="solid">
        <fgColor rgb="FFCC667F"/>
        <bgColor indexed="64"/>
      </patternFill>
    </fill>
    <fill>
      <patternFill patternType="solid">
        <fgColor rgb="FF980026"/>
        <bgColor indexed="64"/>
      </patternFill>
    </fill>
    <fill>
      <patternFill patternType="solid">
        <fgColor rgb="FF7F001F"/>
        <bgColor indexed="64"/>
      </patternFill>
    </fill>
    <fill>
      <patternFill patternType="solid">
        <fgColor rgb="FF4C0013"/>
        <bgColor indexed="64"/>
      </patternFill>
    </fill>
    <fill>
      <patternFill patternType="solid">
        <fgColor rgb="FF80808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B17ED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5B5B5B"/>
        <bgColor rgb="FF000000"/>
      </patternFill>
    </fill>
    <fill>
      <patternFill patternType="solid">
        <fgColor rgb="FFFF7F00"/>
        <bgColor rgb="FF000000"/>
      </patternFill>
    </fill>
    <fill>
      <patternFill patternType="solid">
        <fgColor rgb="FF848484"/>
        <bgColor rgb="FF000000"/>
      </patternFill>
    </fill>
    <fill>
      <patternFill patternType="solid">
        <fgColor rgb="FF980098"/>
        <bgColor rgb="FF000000"/>
      </patternFill>
    </fill>
    <fill>
      <patternFill patternType="solid">
        <fgColor rgb="FFFF00FF"/>
        <bgColor rgb="FF000000"/>
      </patternFill>
    </fill>
    <fill>
      <patternFill patternType="solid">
        <fgColor rgb="FFCC99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000000"/>
        <bgColor indexed="64"/>
      </patternFill>
    </fill>
    <fill>
      <patternFill patternType="solid">
        <fgColor rgb="FF00FF00"/>
        <bgColor rgb="FF000000"/>
      </patternFill>
    </fill>
    <fill>
      <patternFill patternType="solid">
        <fgColor rgb="FF333333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980026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rgb="FFCC66CC"/>
        <bgColor rgb="FF000000"/>
      </patternFill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auto="1"/>
      </top>
      <bottom style="hair">
        <color indexed="64"/>
      </bottom>
      <diagonal/>
    </border>
    <border>
      <left/>
      <right style="hair">
        <color indexed="64"/>
      </right>
      <top style="hair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8">
    <xf numFmtId="0" fontId="0" fillId="0" borderId="0"/>
    <xf numFmtId="49" fontId="4" fillId="2" borderId="1"/>
    <xf numFmtId="0" fontId="4" fillId="3" borderId="1"/>
    <xf numFmtId="0" fontId="2" fillId="4" borderId="1" applyNumberFormat="0"/>
    <xf numFmtId="0" fontId="5" fillId="5" borderId="1" applyNumberFormat="0" applyProtection="0">
      <alignment vertical="top"/>
    </xf>
    <xf numFmtId="0" fontId="2" fillId="0" borderId="1" applyNumberFormat="0"/>
    <xf numFmtId="43" fontId="8" fillId="0" borderId="0" applyFont="0" applyFill="0" applyBorder="0" applyAlignment="0" applyProtection="0"/>
    <xf numFmtId="0" fontId="18" fillId="0" borderId="0" applyNumberFormat="0" applyFont="0" applyAlignment="0" applyProtection="0"/>
  </cellStyleXfs>
  <cellXfs count="972">
    <xf numFmtId="0" fontId="0" fillId="0" borderId="0" xfId="0"/>
    <xf numFmtId="0" fontId="9" fillId="0" borderId="6" xfId="0" applyFont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165" fontId="10" fillId="0" borderId="7" xfId="6" applyNumberFormat="1" applyFont="1" applyFill="1" applyBorder="1" applyAlignment="1">
      <alignment horizontal="center"/>
    </xf>
    <xf numFmtId="0" fontId="9" fillId="10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7" fillId="10" borderId="1" xfId="4" applyFont="1" applyFill="1" applyAlignment="1">
      <alignment horizontal="center" vertical="top"/>
    </xf>
    <xf numFmtId="0" fontId="6" fillId="0" borderId="0" xfId="0" applyFont="1" applyAlignment="1">
      <alignment horizontal="center"/>
    </xf>
    <xf numFmtId="165" fontId="0" fillId="0" borderId="0" xfId="6" applyNumberFormat="1" applyFont="1"/>
    <xf numFmtId="0" fontId="9" fillId="6" borderId="6" xfId="0" applyFont="1" applyFill="1" applyBorder="1" applyAlignment="1">
      <alignment horizontal="center"/>
    </xf>
    <xf numFmtId="0" fontId="7" fillId="6" borderId="1" xfId="4" applyFont="1" applyFill="1" applyAlignment="1">
      <alignment horizontal="center" vertical="top"/>
    </xf>
    <xf numFmtId="0" fontId="9" fillId="27" borderId="6" xfId="0" applyFont="1" applyFill="1" applyBorder="1" applyAlignment="1">
      <alignment horizontal="center"/>
    </xf>
    <xf numFmtId="0" fontId="7" fillId="27" borderId="1" xfId="4" applyFont="1" applyFill="1" applyAlignment="1">
      <alignment horizontal="center" vertical="top"/>
    </xf>
    <xf numFmtId="0" fontId="9" fillId="7" borderId="6" xfId="0" applyFont="1" applyFill="1" applyBorder="1" applyAlignment="1">
      <alignment horizontal="center"/>
    </xf>
    <xf numFmtId="0" fontId="7" fillId="7" borderId="1" xfId="4" applyFont="1" applyFill="1" applyAlignment="1">
      <alignment horizontal="center" vertical="top"/>
    </xf>
    <xf numFmtId="0" fontId="11" fillId="70" borderId="6" xfId="0" applyFont="1" applyFill="1" applyBorder="1" applyAlignment="1">
      <alignment horizontal="center"/>
    </xf>
    <xf numFmtId="0" fontId="7" fillId="70" borderId="1" xfId="4" applyFont="1" applyFill="1" applyAlignment="1">
      <alignment horizontal="center" vertical="top"/>
    </xf>
    <xf numFmtId="0" fontId="9" fillId="29" borderId="6" xfId="0" applyFont="1" applyFill="1" applyBorder="1" applyAlignment="1">
      <alignment horizontal="center"/>
    </xf>
    <xf numFmtId="0" fontId="7" fillId="29" borderId="1" xfId="4" applyFont="1" applyFill="1" applyAlignment="1">
      <alignment horizontal="center" vertical="top"/>
    </xf>
    <xf numFmtId="0" fontId="9" fillId="11" borderId="6" xfId="0" applyFont="1" applyFill="1" applyBorder="1" applyAlignment="1">
      <alignment horizontal="center"/>
    </xf>
    <xf numFmtId="0" fontId="7" fillId="11" borderId="1" xfId="4" applyFont="1" applyFill="1" applyAlignment="1">
      <alignment horizontal="center" vertical="top"/>
    </xf>
    <xf numFmtId="0" fontId="11" fillId="71" borderId="6" xfId="0" applyFont="1" applyFill="1" applyBorder="1" applyAlignment="1">
      <alignment horizontal="center"/>
    </xf>
    <xf numFmtId="0" fontId="7" fillId="71" borderId="1" xfId="4" applyFont="1" applyFill="1" applyAlignment="1">
      <alignment horizontal="center" vertical="top"/>
    </xf>
    <xf numFmtId="0" fontId="11" fillId="48" borderId="6" xfId="0" applyFont="1" applyFill="1" applyBorder="1" applyAlignment="1">
      <alignment horizontal="center"/>
    </xf>
    <xf numFmtId="0" fontId="7" fillId="48" borderId="1" xfId="4" applyFont="1" applyFill="1" applyAlignment="1">
      <alignment horizontal="center" vertical="top"/>
    </xf>
    <xf numFmtId="0" fontId="9" fillId="72" borderId="6" xfId="0" applyFont="1" applyFill="1" applyBorder="1" applyAlignment="1">
      <alignment horizontal="center"/>
    </xf>
    <xf numFmtId="0" fontId="7" fillId="72" borderId="1" xfId="4" applyFont="1" applyFill="1" applyAlignment="1">
      <alignment horizontal="center" vertical="top"/>
    </xf>
    <xf numFmtId="0" fontId="11" fillId="73" borderId="6" xfId="0" applyFont="1" applyFill="1" applyBorder="1" applyAlignment="1">
      <alignment horizontal="center"/>
    </xf>
    <xf numFmtId="0" fontId="7" fillId="73" borderId="1" xfId="4" applyFont="1" applyFill="1" applyAlignment="1">
      <alignment horizontal="center" vertical="top"/>
    </xf>
    <xf numFmtId="0" fontId="9" fillId="74" borderId="6" xfId="0" applyFont="1" applyFill="1" applyBorder="1" applyAlignment="1">
      <alignment horizontal="center"/>
    </xf>
    <xf numFmtId="0" fontId="7" fillId="74" borderId="1" xfId="4" applyFont="1" applyFill="1" applyAlignment="1">
      <alignment horizontal="center" vertical="top"/>
    </xf>
    <xf numFmtId="0" fontId="11" fillId="75" borderId="6" xfId="0" applyFont="1" applyFill="1" applyBorder="1" applyAlignment="1">
      <alignment horizontal="center"/>
    </xf>
    <xf numFmtId="0" fontId="7" fillId="75" borderId="1" xfId="4" applyFont="1" applyFill="1" applyAlignment="1">
      <alignment horizontal="center" vertical="top"/>
    </xf>
    <xf numFmtId="0" fontId="11" fillId="76" borderId="6" xfId="0" applyFont="1" applyFill="1" applyBorder="1" applyAlignment="1">
      <alignment horizontal="center"/>
    </xf>
    <xf numFmtId="0" fontId="7" fillId="76" borderId="1" xfId="4" applyFont="1" applyFill="1" applyAlignment="1">
      <alignment horizontal="center" vertical="top"/>
    </xf>
    <xf numFmtId="0" fontId="11" fillId="77" borderId="6" xfId="0" applyFont="1" applyFill="1" applyBorder="1" applyAlignment="1">
      <alignment horizontal="center"/>
    </xf>
    <xf numFmtId="0" fontId="7" fillId="77" borderId="1" xfId="4" applyFont="1" applyFill="1" applyAlignment="1">
      <alignment horizontal="center" vertical="top"/>
    </xf>
    <xf numFmtId="0" fontId="11" fillId="9" borderId="6" xfId="0" applyFont="1" applyFill="1" applyBorder="1" applyAlignment="1">
      <alignment horizontal="center"/>
    </xf>
    <xf numFmtId="0" fontId="7" fillId="9" borderId="1" xfId="4" applyFont="1" applyFill="1" applyAlignment="1">
      <alignment horizontal="center" vertical="top"/>
    </xf>
    <xf numFmtId="0" fontId="11" fillId="78" borderId="6" xfId="0" applyFont="1" applyFill="1" applyBorder="1" applyAlignment="1">
      <alignment horizontal="center"/>
    </xf>
    <xf numFmtId="0" fontId="7" fillId="78" borderId="1" xfId="4" applyFont="1" applyFill="1" applyAlignment="1">
      <alignment horizontal="center" vertical="top"/>
    </xf>
    <xf numFmtId="0" fontId="11" fillId="79" borderId="6" xfId="0" applyFont="1" applyFill="1" applyBorder="1" applyAlignment="1">
      <alignment horizontal="center"/>
    </xf>
    <xf numFmtId="0" fontId="7" fillId="79" borderId="1" xfId="4" applyFont="1" applyFill="1" applyAlignment="1">
      <alignment horizontal="center" vertical="top"/>
    </xf>
    <xf numFmtId="0" fontId="9" fillId="38" borderId="6" xfId="0" applyFont="1" applyFill="1" applyBorder="1" applyAlignment="1">
      <alignment horizontal="center"/>
    </xf>
    <xf numFmtId="0" fontId="7" fillId="38" borderId="1" xfId="4" applyFont="1" applyFill="1" applyAlignment="1">
      <alignment horizontal="center" vertical="top"/>
    </xf>
    <xf numFmtId="0" fontId="9" fillId="53" borderId="6" xfId="0" applyFont="1" applyFill="1" applyBorder="1" applyAlignment="1">
      <alignment horizontal="center"/>
    </xf>
    <xf numFmtId="0" fontId="7" fillId="53" borderId="1" xfId="4" applyFont="1" applyFill="1" applyAlignment="1">
      <alignment horizontal="center" vertical="top"/>
    </xf>
    <xf numFmtId="0" fontId="9" fillId="50" borderId="6" xfId="0" applyFont="1" applyFill="1" applyBorder="1" applyAlignment="1">
      <alignment horizontal="center"/>
    </xf>
    <xf numFmtId="0" fontId="7" fillId="50" borderId="1" xfId="4" applyFont="1" applyFill="1" applyAlignment="1">
      <alignment horizontal="center" vertical="top"/>
    </xf>
    <xf numFmtId="0" fontId="9" fillId="54" borderId="6" xfId="0" applyFont="1" applyFill="1" applyBorder="1" applyAlignment="1">
      <alignment horizontal="center"/>
    </xf>
    <xf numFmtId="0" fontId="7" fillId="54" borderId="1" xfId="4" applyFont="1" applyFill="1" applyAlignment="1">
      <alignment horizontal="center" vertical="top"/>
    </xf>
    <xf numFmtId="0" fontId="11" fillId="8" borderId="6" xfId="0" applyFont="1" applyFill="1" applyBorder="1" applyAlignment="1">
      <alignment horizontal="center"/>
    </xf>
    <xf numFmtId="0" fontId="7" fillId="8" borderId="1" xfId="4" applyFont="1" applyFill="1" applyAlignment="1">
      <alignment horizontal="center" vertical="top"/>
    </xf>
    <xf numFmtId="0" fontId="11" fillId="58" borderId="6" xfId="0" applyFont="1" applyFill="1" applyBorder="1" applyAlignment="1">
      <alignment horizontal="center"/>
    </xf>
    <xf numFmtId="0" fontId="7" fillId="58" borderId="1" xfId="4" applyFont="1" applyFill="1" applyAlignment="1">
      <alignment horizontal="center" vertical="top"/>
    </xf>
    <xf numFmtId="0" fontId="11" fillId="80" borderId="6" xfId="0" applyFont="1" applyFill="1" applyBorder="1" applyAlignment="1">
      <alignment horizontal="center"/>
    </xf>
    <xf numFmtId="0" fontId="7" fillId="80" borderId="1" xfId="4" applyFont="1" applyFill="1" applyAlignment="1">
      <alignment horizontal="center" vertical="top"/>
    </xf>
    <xf numFmtId="0" fontId="11" fillId="81" borderId="6" xfId="0" applyFont="1" applyFill="1" applyBorder="1" applyAlignment="1">
      <alignment horizontal="center"/>
    </xf>
    <xf numFmtId="0" fontId="7" fillId="81" borderId="1" xfId="4" applyFont="1" applyFill="1" applyAlignment="1">
      <alignment horizontal="center" vertical="top"/>
    </xf>
    <xf numFmtId="0" fontId="11" fillId="82" borderId="6" xfId="0" applyFont="1" applyFill="1" applyBorder="1" applyAlignment="1">
      <alignment horizontal="center"/>
    </xf>
    <xf numFmtId="0" fontId="7" fillId="82" borderId="1" xfId="4" applyFont="1" applyFill="1" applyAlignment="1">
      <alignment horizontal="center" vertical="top"/>
    </xf>
    <xf numFmtId="0" fontId="11" fillId="83" borderId="6" xfId="0" applyFont="1" applyFill="1" applyBorder="1" applyAlignment="1">
      <alignment horizontal="center"/>
    </xf>
    <xf numFmtId="0" fontId="7" fillId="83" borderId="1" xfId="4" applyFont="1" applyFill="1" applyAlignment="1">
      <alignment horizontal="center" vertical="top"/>
    </xf>
    <xf numFmtId="0" fontId="9" fillId="30" borderId="6" xfId="0" applyFont="1" applyFill="1" applyBorder="1" applyAlignment="1">
      <alignment horizontal="center"/>
    </xf>
    <xf numFmtId="0" fontId="7" fillId="30" borderId="1" xfId="4" applyFont="1" applyFill="1" applyAlignment="1">
      <alignment horizontal="center" vertical="top"/>
    </xf>
    <xf numFmtId="0" fontId="9" fillId="84" borderId="6" xfId="0" applyFont="1" applyFill="1" applyBorder="1" applyAlignment="1">
      <alignment horizontal="center"/>
    </xf>
    <xf numFmtId="0" fontId="7" fillId="84" borderId="1" xfId="4" applyFont="1" applyFill="1" applyAlignment="1">
      <alignment horizontal="center" vertical="top"/>
    </xf>
    <xf numFmtId="0" fontId="9" fillId="23" borderId="6" xfId="0" applyFont="1" applyFill="1" applyBorder="1" applyAlignment="1">
      <alignment horizontal="center"/>
    </xf>
    <xf numFmtId="0" fontId="7" fillId="23" borderId="1" xfId="4" applyFont="1" applyFill="1" applyAlignment="1">
      <alignment horizontal="center" vertical="top"/>
    </xf>
    <xf numFmtId="0" fontId="9" fillId="85" borderId="6" xfId="0" applyFont="1" applyFill="1" applyBorder="1" applyAlignment="1">
      <alignment horizontal="center"/>
    </xf>
    <xf numFmtId="0" fontId="7" fillId="85" borderId="1" xfId="4" applyFont="1" applyFill="1" applyAlignment="1">
      <alignment horizontal="center" vertical="top"/>
    </xf>
    <xf numFmtId="0" fontId="11" fillId="15" borderId="6" xfId="0" applyFont="1" applyFill="1" applyBorder="1" applyAlignment="1">
      <alignment horizontal="center"/>
    </xf>
    <xf numFmtId="0" fontId="7" fillId="15" borderId="1" xfId="4" applyFont="1" applyFill="1" applyAlignment="1">
      <alignment horizontal="center" vertical="top"/>
    </xf>
    <xf numFmtId="0" fontId="11" fillId="86" borderId="6" xfId="0" applyFont="1" applyFill="1" applyBorder="1" applyAlignment="1">
      <alignment horizontal="center"/>
    </xf>
    <xf numFmtId="0" fontId="7" fillId="86" borderId="1" xfId="4" applyFont="1" applyFill="1" applyAlignment="1">
      <alignment horizontal="center" vertical="top"/>
    </xf>
    <xf numFmtId="0" fontId="11" fillId="22" borderId="6" xfId="0" applyFont="1" applyFill="1" applyBorder="1" applyAlignment="1">
      <alignment horizontal="center"/>
    </xf>
    <xf numFmtId="0" fontId="7" fillId="22" borderId="1" xfId="4" applyFont="1" applyFill="1" applyAlignment="1">
      <alignment horizontal="center" vertical="top"/>
    </xf>
    <xf numFmtId="0" fontId="11" fillId="87" borderId="6" xfId="0" applyFont="1" applyFill="1" applyBorder="1" applyAlignment="1">
      <alignment horizontal="center"/>
    </xf>
    <xf numFmtId="0" fontId="7" fillId="87" borderId="1" xfId="4" applyFont="1" applyFill="1" applyAlignment="1">
      <alignment horizontal="center" vertical="top"/>
    </xf>
    <xf numFmtId="0" fontId="11" fillId="88" borderId="6" xfId="0" applyFont="1" applyFill="1" applyBorder="1" applyAlignment="1">
      <alignment horizontal="center"/>
    </xf>
    <xf numFmtId="0" fontId="7" fillId="88" borderId="1" xfId="4" applyFont="1" applyFill="1" applyAlignment="1">
      <alignment horizontal="center" vertical="top"/>
    </xf>
    <xf numFmtId="0" fontId="11" fillId="89" borderId="6" xfId="0" applyFont="1" applyFill="1" applyBorder="1" applyAlignment="1">
      <alignment horizontal="center"/>
    </xf>
    <xf numFmtId="0" fontId="7" fillId="89" borderId="1" xfId="4" applyFont="1" applyFill="1" applyAlignment="1">
      <alignment horizontal="center" vertical="top"/>
    </xf>
    <xf numFmtId="0" fontId="9" fillId="26" borderId="6" xfId="0" applyFont="1" applyFill="1" applyBorder="1" applyAlignment="1">
      <alignment horizontal="center"/>
    </xf>
    <xf numFmtId="0" fontId="7" fillId="26" borderId="1" xfId="4" applyFont="1" applyFill="1" applyAlignment="1">
      <alignment horizontal="center" vertical="top"/>
    </xf>
    <xf numFmtId="0" fontId="9" fillId="41" borderId="6" xfId="0" applyFont="1" applyFill="1" applyBorder="1" applyAlignment="1">
      <alignment horizontal="center"/>
    </xf>
    <xf numFmtId="0" fontId="7" fillId="41" borderId="1" xfId="4" applyFont="1" applyFill="1" applyAlignment="1">
      <alignment horizontal="center" vertical="top"/>
    </xf>
    <xf numFmtId="0" fontId="9" fillId="19" borderId="6" xfId="0" applyFont="1" applyFill="1" applyBorder="1" applyAlignment="1">
      <alignment horizontal="center"/>
    </xf>
    <xf numFmtId="0" fontId="7" fillId="19" borderId="1" xfId="4" applyFont="1" applyFill="1" applyAlignment="1">
      <alignment horizontal="center" vertical="top"/>
    </xf>
    <xf numFmtId="0" fontId="9" fillId="90" borderId="6" xfId="0" applyFont="1" applyFill="1" applyBorder="1" applyAlignment="1">
      <alignment horizontal="center"/>
    </xf>
    <xf numFmtId="0" fontId="7" fillId="90" borderId="1" xfId="4" applyFont="1" applyFill="1" applyAlignment="1">
      <alignment horizontal="center" vertical="top"/>
    </xf>
    <xf numFmtId="0" fontId="11" fillId="91" borderId="6" xfId="0" applyFont="1" applyFill="1" applyBorder="1" applyAlignment="1">
      <alignment horizontal="center"/>
    </xf>
    <xf numFmtId="0" fontId="7" fillId="91" borderId="1" xfId="4" applyFont="1" applyFill="1" applyAlignment="1">
      <alignment horizontal="center" vertical="top"/>
    </xf>
    <xf numFmtId="0" fontId="11" fillId="92" borderId="6" xfId="0" applyFont="1" applyFill="1" applyBorder="1" applyAlignment="1">
      <alignment horizontal="center"/>
    </xf>
    <xf numFmtId="0" fontId="7" fillId="92" borderId="1" xfId="4" applyFont="1" applyFill="1" applyAlignment="1">
      <alignment horizontal="center" vertical="top"/>
    </xf>
    <xf numFmtId="0" fontId="11" fillId="93" borderId="6" xfId="0" applyFont="1" applyFill="1" applyBorder="1" applyAlignment="1">
      <alignment horizontal="center"/>
    </xf>
    <xf numFmtId="0" fontId="7" fillId="93" borderId="1" xfId="4" applyFont="1" applyFill="1" applyAlignment="1">
      <alignment horizontal="center" vertical="top"/>
    </xf>
    <xf numFmtId="0" fontId="11" fillId="94" borderId="6" xfId="0" applyFont="1" applyFill="1" applyBorder="1" applyAlignment="1">
      <alignment horizontal="center"/>
    </xf>
    <xf numFmtId="0" fontId="7" fillId="94" borderId="1" xfId="4" applyFont="1" applyFill="1" applyAlignment="1">
      <alignment horizontal="center" vertical="top"/>
    </xf>
    <xf numFmtId="0" fontId="11" fillId="95" borderId="6" xfId="0" applyFont="1" applyFill="1" applyBorder="1" applyAlignment="1">
      <alignment horizontal="center"/>
    </xf>
    <xf numFmtId="0" fontId="7" fillId="95" borderId="1" xfId="4" applyFont="1" applyFill="1" applyAlignment="1">
      <alignment horizontal="center" vertical="top"/>
    </xf>
    <xf numFmtId="0" fontId="11" fillId="47" borderId="6" xfId="0" applyFont="1" applyFill="1" applyBorder="1" applyAlignment="1">
      <alignment horizontal="center"/>
    </xf>
    <xf numFmtId="0" fontId="7" fillId="47" borderId="1" xfId="4" applyFont="1" applyFill="1" applyAlignment="1">
      <alignment horizontal="center" vertical="top"/>
    </xf>
    <xf numFmtId="0" fontId="9" fillId="96" borderId="6" xfId="0" applyFont="1" applyFill="1" applyBorder="1" applyAlignment="1">
      <alignment horizontal="center"/>
    </xf>
    <xf numFmtId="0" fontId="7" fillId="96" borderId="1" xfId="4" applyFont="1" applyFill="1" applyAlignment="1">
      <alignment horizontal="center" vertical="top"/>
    </xf>
    <xf numFmtId="0" fontId="9" fillId="42" borderId="6" xfId="0" applyFont="1" applyFill="1" applyBorder="1" applyAlignment="1">
      <alignment horizontal="center"/>
    </xf>
    <xf numFmtId="0" fontId="7" fillId="42" borderId="1" xfId="4" applyFont="1" applyFill="1" applyAlignment="1">
      <alignment horizontal="center" vertical="top"/>
    </xf>
    <xf numFmtId="0" fontId="9" fillId="97" borderId="6" xfId="0" applyFont="1" applyFill="1" applyBorder="1" applyAlignment="1">
      <alignment horizontal="center"/>
    </xf>
    <xf numFmtId="0" fontId="7" fillId="97" borderId="1" xfId="4" applyFont="1" applyFill="1" applyAlignment="1">
      <alignment horizontal="center" vertical="top"/>
    </xf>
    <xf numFmtId="0" fontId="9" fillId="98" borderId="6" xfId="0" applyFont="1" applyFill="1" applyBorder="1" applyAlignment="1">
      <alignment horizontal="center"/>
    </xf>
    <xf numFmtId="0" fontId="7" fillId="98" borderId="1" xfId="4" applyFont="1" applyFill="1" applyAlignment="1">
      <alignment horizontal="center" vertical="top"/>
    </xf>
    <xf numFmtId="0" fontId="11" fillId="99" borderId="6" xfId="0" applyFont="1" applyFill="1" applyBorder="1" applyAlignment="1">
      <alignment horizontal="center"/>
    </xf>
    <xf numFmtId="0" fontId="7" fillId="99" borderId="1" xfId="4" applyFont="1" applyFill="1" applyAlignment="1">
      <alignment horizontal="center" vertical="top"/>
    </xf>
    <xf numFmtId="0" fontId="11" fillId="100" borderId="6" xfId="0" applyFont="1" applyFill="1" applyBorder="1" applyAlignment="1">
      <alignment horizontal="center"/>
    </xf>
    <xf numFmtId="0" fontId="7" fillId="100" borderId="1" xfId="4" applyFont="1" applyFill="1" applyAlignment="1">
      <alignment horizontal="center" vertical="top"/>
    </xf>
    <xf numFmtId="0" fontId="11" fillId="101" borderId="6" xfId="0" applyFont="1" applyFill="1" applyBorder="1" applyAlignment="1">
      <alignment horizontal="center"/>
    </xf>
    <xf numFmtId="0" fontId="7" fillId="101" borderId="1" xfId="4" applyFont="1" applyFill="1" applyAlignment="1">
      <alignment horizontal="center" vertical="top"/>
    </xf>
    <xf numFmtId="0" fontId="11" fillId="102" borderId="6" xfId="0" applyFont="1" applyFill="1" applyBorder="1" applyAlignment="1">
      <alignment horizontal="center"/>
    </xf>
    <xf numFmtId="0" fontId="7" fillId="102" borderId="1" xfId="4" applyFont="1" applyFill="1" applyAlignment="1">
      <alignment horizontal="center" vertical="top"/>
    </xf>
    <xf numFmtId="0" fontId="11" fillId="103" borderId="6" xfId="0" applyFont="1" applyFill="1" applyBorder="1" applyAlignment="1">
      <alignment horizontal="center"/>
    </xf>
    <xf numFmtId="0" fontId="7" fillId="103" borderId="1" xfId="4" applyFont="1" applyFill="1" applyAlignment="1">
      <alignment horizontal="center" vertical="top"/>
    </xf>
    <xf numFmtId="0" fontId="9" fillId="104" borderId="6" xfId="0" applyFont="1" applyFill="1" applyBorder="1" applyAlignment="1">
      <alignment horizontal="center"/>
    </xf>
    <xf numFmtId="0" fontId="7" fillId="104" borderId="1" xfId="4" applyFont="1" applyFill="1" applyAlignment="1">
      <alignment horizontal="center" vertical="top"/>
    </xf>
    <xf numFmtId="0" fontId="9" fillId="51" borderId="6" xfId="0" applyFont="1" applyFill="1" applyBorder="1" applyAlignment="1">
      <alignment horizontal="center"/>
    </xf>
    <xf numFmtId="0" fontId="7" fillId="51" borderId="1" xfId="4" applyFont="1" applyFill="1" applyAlignment="1">
      <alignment horizontal="center" vertical="top"/>
    </xf>
    <xf numFmtId="0" fontId="9" fillId="52" borderId="6" xfId="0" applyFont="1" applyFill="1" applyBorder="1" applyAlignment="1">
      <alignment horizontal="center"/>
    </xf>
    <xf numFmtId="0" fontId="7" fillId="52" borderId="1" xfId="4" applyFont="1" applyFill="1" applyAlignment="1">
      <alignment horizontal="center" vertical="top"/>
    </xf>
    <xf numFmtId="0" fontId="9" fillId="105" borderId="6" xfId="0" applyFont="1" applyFill="1" applyBorder="1" applyAlignment="1">
      <alignment horizontal="center"/>
    </xf>
    <xf numFmtId="0" fontId="7" fillId="105" borderId="1" xfId="4" applyFont="1" applyFill="1" applyAlignment="1">
      <alignment horizontal="center" vertical="top"/>
    </xf>
    <xf numFmtId="0" fontId="11" fillId="106" borderId="6" xfId="0" applyFont="1" applyFill="1" applyBorder="1" applyAlignment="1">
      <alignment horizontal="center"/>
    </xf>
    <xf numFmtId="0" fontId="7" fillId="106" borderId="1" xfId="4" applyFont="1" applyFill="1" applyAlignment="1">
      <alignment horizontal="center" vertical="top"/>
    </xf>
    <xf numFmtId="0" fontId="11" fillId="107" borderId="6" xfId="0" applyFont="1" applyFill="1" applyBorder="1" applyAlignment="1">
      <alignment horizontal="center"/>
    </xf>
    <xf numFmtId="0" fontId="7" fillId="107" borderId="1" xfId="4" applyFont="1" applyFill="1" applyAlignment="1">
      <alignment horizontal="center" vertical="top"/>
    </xf>
    <xf numFmtId="0" fontId="11" fillId="108" borderId="6" xfId="0" applyFont="1" applyFill="1" applyBorder="1" applyAlignment="1">
      <alignment horizontal="center"/>
    </xf>
    <xf numFmtId="0" fontId="7" fillId="108" borderId="1" xfId="4" applyFont="1" applyFill="1" applyAlignment="1">
      <alignment horizontal="center" vertical="top"/>
    </xf>
    <xf numFmtId="0" fontId="11" fillId="109" borderId="6" xfId="0" applyFont="1" applyFill="1" applyBorder="1" applyAlignment="1">
      <alignment horizontal="center"/>
    </xf>
    <xf numFmtId="0" fontId="7" fillId="109" borderId="1" xfId="4" applyFont="1" applyFill="1" applyAlignment="1">
      <alignment horizontal="center" vertical="top"/>
    </xf>
    <xf numFmtId="0" fontId="11" fillId="110" borderId="6" xfId="0" applyFont="1" applyFill="1" applyBorder="1" applyAlignment="1">
      <alignment horizontal="center"/>
    </xf>
    <xf numFmtId="0" fontId="7" fillId="110" borderId="1" xfId="4" applyFont="1" applyFill="1" applyAlignment="1">
      <alignment horizontal="center" vertical="top"/>
    </xf>
    <xf numFmtId="0" fontId="11" fillId="111" borderId="6" xfId="0" applyFont="1" applyFill="1" applyBorder="1" applyAlignment="1">
      <alignment horizontal="center"/>
    </xf>
    <xf numFmtId="0" fontId="7" fillId="111" borderId="1" xfId="4" applyFont="1" applyFill="1" applyAlignment="1">
      <alignment horizontal="center" vertical="top"/>
    </xf>
    <xf numFmtId="0" fontId="9" fillId="112" borderId="6" xfId="0" applyFont="1" applyFill="1" applyBorder="1" applyAlignment="1">
      <alignment horizontal="center"/>
    </xf>
    <xf numFmtId="0" fontId="7" fillId="112" borderId="1" xfId="4" applyFont="1" applyFill="1" applyAlignment="1">
      <alignment horizontal="center" vertical="top"/>
    </xf>
    <xf numFmtId="0" fontId="9" fillId="113" borderId="6" xfId="0" applyFont="1" applyFill="1" applyBorder="1" applyAlignment="1">
      <alignment horizontal="center"/>
    </xf>
    <xf numFmtId="0" fontId="7" fillId="113" borderId="1" xfId="4" applyFont="1" applyFill="1" applyAlignment="1">
      <alignment horizontal="center" vertical="top"/>
    </xf>
    <xf numFmtId="0" fontId="9" fillId="20" borderId="6" xfId="0" applyFont="1" applyFill="1" applyBorder="1" applyAlignment="1">
      <alignment horizontal="center"/>
    </xf>
    <xf numFmtId="0" fontId="7" fillId="20" borderId="1" xfId="4" applyFont="1" applyFill="1" applyAlignment="1">
      <alignment horizontal="center" vertical="top"/>
    </xf>
    <xf numFmtId="0" fontId="9" fillId="114" borderId="6" xfId="0" applyFont="1" applyFill="1" applyBorder="1" applyAlignment="1">
      <alignment horizontal="center"/>
    </xf>
    <xf numFmtId="0" fontId="7" fillId="114" borderId="1" xfId="4" applyFont="1" applyFill="1" applyAlignment="1">
      <alignment horizontal="center" vertical="top"/>
    </xf>
    <xf numFmtId="0" fontId="11" fillId="57" borderId="6" xfId="0" applyFont="1" applyFill="1" applyBorder="1" applyAlignment="1">
      <alignment horizontal="center"/>
    </xf>
    <xf numFmtId="0" fontId="7" fillId="57" borderId="1" xfId="4" applyFont="1" applyFill="1" applyAlignment="1">
      <alignment horizontal="center" vertical="top"/>
    </xf>
    <xf numFmtId="0" fontId="11" fillId="115" borderId="6" xfId="0" applyFont="1" applyFill="1" applyBorder="1" applyAlignment="1">
      <alignment horizontal="center"/>
    </xf>
    <xf numFmtId="0" fontId="7" fillId="115" borderId="1" xfId="4" applyFont="1" applyFill="1" applyAlignment="1">
      <alignment horizontal="center" vertical="top"/>
    </xf>
    <xf numFmtId="0" fontId="11" fillId="116" borderId="6" xfId="0" applyFont="1" applyFill="1" applyBorder="1" applyAlignment="1">
      <alignment horizontal="center"/>
    </xf>
    <xf numFmtId="0" fontId="7" fillId="116" borderId="1" xfId="4" applyFont="1" applyFill="1" applyAlignment="1">
      <alignment horizontal="center" vertical="top"/>
    </xf>
    <xf numFmtId="0" fontId="11" fillId="117" borderId="6" xfId="0" applyFont="1" applyFill="1" applyBorder="1" applyAlignment="1">
      <alignment horizontal="center"/>
    </xf>
    <xf numFmtId="0" fontId="7" fillId="117" borderId="1" xfId="4" applyFont="1" applyFill="1" applyAlignment="1">
      <alignment horizontal="center" vertical="top"/>
    </xf>
    <xf numFmtId="0" fontId="11" fillId="118" borderId="6" xfId="0" applyFont="1" applyFill="1" applyBorder="1" applyAlignment="1">
      <alignment horizontal="center"/>
    </xf>
    <xf numFmtId="0" fontId="7" fillId="118" borderId="1" xfId="4" applyFont="1" applyFill="1" applyAlignment="1">
      <alignment horizontal="center" vertical="top"/>
    </xf>
    <xf numFmtId="0" fontId="11" fillId="119" borderId="6" xfId="0" applyFont="1" applyFill="1" applyBorder="1" applyAlignment="1">
      <alignment horizontal="center"/>
    </xf>
    <xf numFmtId="0" fontId="7" fillId="119" borderId="1" xfId="4" applyFont="1" applyFill="1" applyAlignment="1">
      <alignment horizontal="center" vertical="top"/>
    </xf>
    <xf numFmtId="0" fontId="9" fillId="120" borderId="6" xfId="0" applyFont="1" applyFill="1" applyBorder="1" applyAlignment="1">
      <alignment horizontal="center"/>
    </xf>
    <xf numFmtId="0" fontId="7" fillId="120" borderId="1" xfId="4" applyFont="1" applyFill="1" applyAlignment="1">
      <alignment horizontal="center" vertical="top"/>
    </xf>
    <xf numFmtId="0" fontId="9" fillId="14" borderId="6" xfId="0" applyFont="1" applyFill="1" applyBorder="1" applyAlignment="1">
      <alignment horizontal="center"/>
    </xf>
    <xf numFmtId="0" fontId="7" fillId="14" borderId="1" xfId="4" applyFont="1" applyFill="1" applyAlignment="1">
      <alignment horizontal="center" vertical="top"/>
    </xf>
    <xf numFmtId="0" fontId="9" fillId="34" borderId="6" xfId="0" applyFont="1" applyFill="1" applyBorder="1" applyAlignment="1">
      <alignment horizontal="center"/>
    </xf>
    <xf numFmtId="0" fontId="7" fillId="34" borderId="1" xfId="4" applyFont="1" applyFill="1" applyAlignment="1">
      <alignment horizontal="center" vertical="top"/>
    </xf>
    <xf numFmtId="0" fontId="9" fillId="121" borderId="6" xfId="0" applyFont="1" applyFill="1" applyBorder="1" applyAlignment="1">
      <alignment horizontal="center"/>
    </xf>
    <xf numFmtId="0" fontId="7" fillId="121" borderId="1" xfId="4" applyFont="1" applyFill="1" applyAlignment="1">
      <alignment horizontal="center" vertical="top"/>
    </xf>
    <xf numFmtId="0" fontId="11" fillId="122" borderId="6" xfId="0" applyFont="1" applyFill="1" applyBorder="1" applyAlignment="1">
      <alignment horizontal="center"/>
    </xf>
    <xf numFmtId="0" fontId="7" fillId="122" borderId="1" xfId="4" applyFont="1" applyFill="1" applyAlignment="1">
      <alignment horizontal="center" vertical="top"/>
    </xf>
    <xf numFmtId="0" fontId="11" fillId="123" borderId="6" xfId="0" applyFont="1" applyFill="1" applyBorder="1" applyAlignment="1">
      <alignment horizontal="center"/>
    </xf>
    <xf numFmtId="0" fontId="7" fillId="123" borderId="1" xfId="4" applyFont="1" applyFill="1" applyAlignment="1">
      <alignment horizontal="center" vertical="top"/>
    </xf>
    <xf numFmtId="0" fontId="11" fillId="124" borderId="6" xfId="0" applyFont="1" applyFill="1" applyBorder="1" applyAlignment="1">
      <alignment horizontal="center"/>
    </xf>
    <xf numFmtId="0" fontId="7" fillId="124" borderId="1" xfId="4" applyFont="1" applyFill="1" applyAlignment="1">
      <alignment horizontal="center" vertical="top"/>
    </xf>
    <xf numFmtId="0" fontId="11" fillId="125" borderId="6" xfId="0" applyFont="1" applyFill="1" applyBorder="1" applyAlignment="1">
      <alignment horizontal="center"/>
    </xf>
    <xf numFmtId="0" fontId="7" fillId="125" borderId="1" xfId="4" applyFont="1" applyFill="1" applyAlignment="1">
      <alignment horizontal="center" vertical="top"/>
    </xf>
    <xf numFmtId="0" fontId="11" fillId="126" borderId="6" xfId="0" applyFont="1" applyFill="1" applyBorder="1" applyAlignment="1">
      <alignment horizontal="center"/>
    </xf>
    <xf numFmtId="0" fontId="7" fillId="126" borderId="1" xfId="4" applyFont="1" applyFill="1" applyAlignment="1">
      <alignment horizontal="center" vertical="top"/>
    </xf>
    <xf numFmtId="0" fontId="11" fillId="127" borderId="6" xfId="0" applyFont="1" applyFill="1" applyBorder="1" applyAlignment="1">
      <alignment horizontal="center"/>
    </xf>
    <xf numFmtId="0" fontId="7" fillId="127" borderId="1" xfId="4" applyFont="1" applyFill="1" applyAlignment="1">
      <alignment horizontal="center" vertical="top"/>
    </xf>
    <xf numFmtId="0" fontId="9" fillId="128" borderId="6" xfId="0" applyFont="1" applyFill="1" applyBorder="1" applyAlignment="1">
      <alignment horizontal="center"/>
    </xf>
    <xf numFmtId="0" fontId="7" fillId="128" borderId="1" xfId="4" applyFont="1" applyFill="1" applyAlignment="1">
      <alignment horizontal="center" vertical="top"/>
    </xf>
    <xf numFmtId="0" fontId="9" fillId="129" borderId="6" xfId="0" applyFont="1" applyFill="1" applyBorder="1" applyAlignment="1">
      <alignment horizontal="center"/>
    </xf>
    <xf numFmtId="0" fontId="7" fillId="129" borderId="1" xfId="4" applyFont="1" applyFill="1" applyAlignment="1">
      <alignment horizontal="center" vertical="top"/>
    </xf>
    <xf numFmtId="0" fontId="9" fillId="130" borderId="6" xfId="0" applyFont="1" applyFill="1" applyBorder="1" applyAlignment="1">
      <alignment horizontal="center"/>
    </xf>
    <xf numFmtId="0" fontId="7" fillId="130" borderId="1" xfId="4" applyFont="1" applyFill="1" applyAlignment="1">
      <alignment horizontal="center" vertical="top"/>
    </xf>
    <xf numFmtId="0" fontId="11" fillId="131" borderId="6" xfId="0" applyFont="1" applyFill="1" applyBorder="1" applyAlignment="1">
      <alignment horizontal="center"/>
    </xf>
    <xf numFmtId="0" fontId="7" fillId="131" borderId="1" xfId="4" applyFont="1" applyFill="1" applyAlignment="1">
      <alignment horizontal="center" vertical="top"/>
    </xf>
    <xf numFmtId="0" fontId="11" fillId="132" borderId="6" xfId="0" applyFont="1" applyFill="1" applyBorder="1" applyAlignment="1">
      <alignment horizontal="center"/>
    </xf>
    <xf numFmtId="0" fontId="7" fillId="132" borderId="1" xfId="4" applyFont="1" applyFill="1" applyAlignment="1">
      <alignment horizontal="center" vertical="top"/>
    </xf>
    <xf numFmtId="0" fontId="11" fillId="21" borderId="6" xfId="0" applyFont="1" applyFill="1" applyBorder="1" applyAlignment="1">
      <alignment horizontal="center"/>
    </xf>
    <xf numFmtId="0" fontId="7" fillId="21" borderId="1" xfId="4" applyFont="1" applyFill="1" applyAlignment="1">
      <alignment horizontal="center" vertical="top"/>
    </xf>
    <xf numFmtId="0" fontId="11" fillId="133" borderId="6" xfId="0" applyFont="1" applyFill="1" applyBorder="1" applyAlignment="1">
      <alignment horizontal="center"/>
    </xf>
    <xf numFmtId="0" fontId="7" fillId="133" borderId="1" xfId="4" applyFont="1" applyFill="1" applyAlignment="1">
      <alignment horizontal="center" vertical="top"/>
    </xf>
    <xf numFmtId="0" fontId="11" fillId="134" borderId="6" xfId="0" applyFont="1" applyFill="1" applyBorder="1" applyAlignment="1">
      <alignment horizontal="center"/>
    </xf>
    <xf numFmtId="0" fontId="7" fillId="134" borderId="1" xfId="4" applyFont="1" applyFill="1" applyAlignment="1">
      <alignment horizontal="center" vertical="top"/>
    </xf>
    <xf numFmtId="0" fontId="11" fillId="135" borderId="6" xfId="0" applyFont="1" applyFill="1" applyBorder="1" applyAlignment="1">
      <alignment horizontal="center"/>
    </xf>
    <xf numFmtId="0" fontId="7" fillId="135" borderId="1" xfId="4" applyFont="1" applyFill="1" applyAlignment="1">
      <alignment horizontal="center" vertical="top"/>
    </xf>
    <xf numFmtId="0" fontId="9" fillId="136" borderId="6" xfId="0" applyFont="1" applyFill="1" applyBorder="1" applyAlignment="1">
      <alignment horizontal="center"/>
    </xf>
    <xf numFmtId="0" fontId="7" fillId="136" borderId="1" xfId="4" applyFont="1" applyFill="1" applyAlignment="1">
      <alignment horizontal="center" vertical="top"/>
    </xf>
    <xf numFmtId="0" fontId="9" fillId="137" borderId="6" xfId="0" applyFont="1" applyFill="1" applyBorder="1" applyAlignment="1">
      <alignment horizontal="center"/>
    </xf>
    <xf numFmtId="0" fontId="7" fillId="137" borderId="1" xfId="4" applyFont="1" applyFill="1" applyAlignment="1">
      <alignment horizontal="center" vertical="top"/>
    </xf>
    <xf numFmtId="0" fontId="9" fillId="138" borderId="6" xfId="0" applyFont="1" applyFill="1" applyBorder="1" applyAlignment="1">
      <alignment horizontal="center"/>
    </xf>
    <xf numFmtId="0" fontId="7" fillId="138" borderId="1" xfId="4" applyFont="1" applyFill="1" applyAlignment="1">
      <alignment horizontal="center" vertical="top"/>
    </xf>
    <xf numFmtId="0" fontId="9" fillId="139" borderId="6" xfId="0" applyFont="1" applyFill="1" applyBorder="1" applyAlignment="1">
      <alignment horizontal="center"/>
    </xf>
    <xf numFmtId="0" fontId="7" fillId="139" borderId="1" xfId="4" applyFont="1" applyFill="1" applyAlignment="1">
      <alignment horizontal="center" vertical="top"/>
    </xf>
    <xf numFmtId="0" fontId="11" fillId="140" borderId="6" xfId="0" applyFont="1" applyFill="1" applyBorder="1" applyAlignment="1">
      <alignment horizontal="center"/>
    </xf>
    <xf numFmtId="0" fontId="7" fillId="140" borderId="1" xfId="4" applyFont="1" applyFill="1" applyAlignment="1">
      <alignment horizontal="center" vertical="top"/>
    </xf>
    <xf numFmtId="0" fontId="11" fillId="141" borderId="6" xfId="0" applyFont="1" applyFill="1" applyBorder="1" applyAlignment="1">
      <alignment horizontal="center"/>
    </xf>
    <xf numFmtId="0" fontId="7" fillId="141" borderId="1" xfId="4" applyFont="1" applyFill="1" applyAlignment="1">
      <alignment horizontal="center" vertical="top"/>
    </xf>
    <xf numFmtId="0" fontId="11" fillId="142" borderId="6" xfId="0" applyFont="1" applyFill="1" applyBorder="1" applyAlignment="1">
      <alignment horizontal="center"/>
    </xf>
    <xf numFmtId="0" fontId="7" fillId="142" borderId="1" xfId="4" applyFont="1" applyFill="1" applyAlignment="1">
      <alignment horizontal="center" vertical="top"/>
    </xf>
    <xf numFmtId="0" fontId="11" fillId="143" borderId="6" xfId="0" applyFont="1" applyFill="1" applyBorder="1" applyAlignment="1">
      <alignment horizontal="center"/>
    </xf>
    <xf numFmtId="0" fontId="7" fillId="143" borderId="1" xfId="4" applyFont="1" applyFill="1" applyAlignment="1">
      <alignment horizontal="center" vertical="top"/>
    </xf>
    <xf numFmtId="0" fontId="11" fillId="36" borderId="6" xfId="0" applyFont="1" applyFill="1" applyBorder="1" applyAlignment="1">
      <alignment horizontal="center"/>
    </xf>
    <xf numFmtId="0" fontId="7" fillId="36" borderId="1" xfId="4" applyFont="1" applyFill="1" applyAlignment="1">
      <alignment horizontal="center" vertical="top"/>
    </xf>
    <xf numFmtId="0" fontId="11" fillId="144" borderId="6" xfId="0" applyFont="1" applyFill="1" applyBorder="1" applyAlignment="1">
      <alignment horizontal="center"/>
    </xf>
    <xf numFmtId="0" fontId="7" fillId="144" borderId="1" xfId="4" applyFont="1" applyFill="1" applyAlignment="1">
      <alignment horizontal="center" vertical="top"/>
    </xf>
    <xf numFmtId="0" fontId="9" fillId="37" borderId="6" xfId="0" applyFont="1" applyFill="1" applyBorder="1" applyAlignment="1">
      <alignment horizontal="center"/>
    </xf>
    <xf numFmtId="0" fontId="7" fillId="37" borderId="1" xfId="4" applyFont="1" applyFill="1" applyAlignment="1">
      <alignment horizontal="center" vertical="top"/>
    </xf>
    <xf numFmtId="0" fontId="9" fillId="145" borderId="6" xfId="0" applyFont="1" applyFill="1" applyBorder="1" applyAlignment="1">
      <alignment horizontal="center"/>
    </xf>
    <xf numFmtId="0" fontId="7" fillId="145" borderId="1" xfId="4" applyFont="1" applyFill="1" applyAlignment="1">
      <alignment horizontal="center" vertical="top"/>
    </xf>
    <xf numFmtId="0" fontId="9" fillId="146" borderId="6" xfId="0" applyFont="1" applyFill="1" applyBorder="1" applyAlignment="1">
      <alignment horizontal="center"/>
    </xf>
    <xf numFmtId="0" fontId="7" fillId="146" borderId="1" xfId="4" applyFont="1" applyFill="1" applyAlignment="1">
      <alignment horizontal="center" vertical="top"/>
    </xf>
    <xf numFmtId="0" fontId="9" fillId="147" borderId="6" xfId="0" applyFont="1" applyFill="1" applyBorder="1" applyAlignment="1">
      <alignment horizontal="center"/>
    </xf>
    <xf numFmtId="0" fontId="7" fillId="147" borderId="1" xfId="4" applyFont="1" applyFill="1" applyAlignment="1">
      <alignment horizontal="center" vertical="top"/>
    </xf>
    <xf numFmtId="0" fontId="11" fillId="148" borderId="6" xfId="0" applyFont="1" applyFill="1" applyBorder="1" applyAlignment="1">
      <alignment horizontal="center"/>
    </xf>
    <xf numFmtId="0" fontId="7" fillId="148" borderId="1" xfId="4" applyFont="1" applyFill="1" applyAlignment="1">
      <alignment horizontal="center" vertical="top"/>
    </xf>
    <xf numFmtId="0" fontId="11" fillId="149" borderId="6" xfId="0" applyFont="1" applyFill="1" applyBorder="1" applyAlignment="1">
      <alignment horizontal="center"/>
    </xf>
    <xf numFmtId="0" fontId="7" fillId="149" borderId="1" xfId="4" applyFont="1" applyFill="1" applyAlignment="1">
      <alignment horizontal="center" vertical="top"/>
    </xf>
    <xf numFmtId="0" fontId="11" fillId="150" borderId="6" xfId="0" applyFont="1" applyFill="1" applyBorder="1" applyAlignment="1">
      <alignment horizontal="center"/>
    </xf>
    <xf numFmtId="0" fontId="7" fillId="150" borderId="1" xfId="4" applyFont="1" applyFill="1" applyAlignment="1">
      <alignment horizontal="center" vertical="top"/>
    </xf>
    <xf numFmtId="0" fontId="11" fillId="151" borderId="6" xfId="0" applyFont="1" applyFill="1" applyBorder="1" applyAlignment="1">
      <alignment horizontal="center"/>
    </xf>
    <xf numFmtId="0" fontId="7" fillId="151" borderId="1" xfId="4" applyFont="1" applyFill="1" applyAlignment="1">
      <alignment horizontal="center" vertical="top"/>
    </xf>
    <xf numFmtId="0" fontId="11" fillId="152" borderId="6" xfId="0" applyFont="1" applyFill="1" applyBorder="1" applyAlignment="1">
      <alignment horizontal="center"/>
    </xf>
    <xf numFmtId="0" fontId="7" fillId="152" borderId="1" xfId="4" applyFont="1" applyFill="1" applyAlignment="1">
      <alignment horizontal="center" vertical="top"/>
    </xf>
    <xf numFmtId="0" fontId="11" fillId="153" borderId="6" xfId="0" applyFont="1" applyFill="1" applyBorder="1" applyAlignment="1">
      <alignment horizontal="center"/>
    </xf>
    <xf numFmtId="0" fontId="7" fillId="153" borderId="1" xfId="4" applyFont="1" applyFill="1" applyAlignment="1">
      <alignment horizontal="center" vertical="top"/>
    </xf>
    <xf numFmtId="0" fontId="9" fillId="154" borderId="6" xfId="0" applyFont="1" applyFill="1" applyBorder="1" applyAlignment="1">
      <alignment horizontal="center"/>
    </xf>
    <xf numFmtId="0" fontId="7" fillId="154" borderId="1" xfId="4" applyFont="1" applyFill="1" applyAlignment="1">
      <alignment horizontal="center" vertical="top"/>
    </xf>
    <xf numFmtId="0" fontId="9" fillId="155" borderId="6" xfId="0" applyFont="1" applyFill="1" applyBorder="1" applyAlignment="1">
      <alignment horizontal="center"/>
    </xf>
    <xf numFmtId="0" fontId="7" fillId="155" borderId="1" xfId="4" applyFont="1" applyFill="1" applyAlignment="1">
      <alignment horizontal="center" vertical="top"/>
    </xf>
    <xf numFmtId="0" fontId="9" fillId="156" borderId="6" xfId="0" applyFont="1" applyFill="1" applyBorder="1" applyAlignment="1">
      <alignment horizontal="center"/>
    </xf>
    <xf numFmtId="0" fontId="7" fillId="156" borderId="1" xfId="4" applyFont="1" applyFill="1" applyAlignment="1">
      <alignment horizontal="center" vertical="top"/>
    </xf>
    <xf numFmtId="0" fontId="9" fillId="157" borderId="6" xfId="0" applyFont="1" applyFill="1" applyBorder="1" applyAlignment="1">
      <alignment horizontal="center"/>
    </xf>
    <xf numFmtId="0" fontId="7" fillId="157" borderId="1" xfId="4" applyFont="1" applyFill="1" applyAlignment="1">
      <alignment horizontal="center" vertical="top"/>
    </xf>
    <xf numFmtId="0" fontId="11" fillId="158" borderId="6" xfId="0" applyFont="1" applyFill="1" applyBorder="1" applyAlignment="1">
      <alignment horizontal="center"/>
    </xf>
    <xf numFmtId="0" fontId="7" fillId="158" borderId="1" xfId="4" applyFont="1" applyFill="1" applyAlignment="1">
      <alignment horizontal="center" vertical="top"/>
    </xf>
    <xf numFmtId="0" fontId="11" fillId="159" borderId="6" xfId="0" applyFont="1" applyFill="1" applyBorder="1" applyAlignment="1">
      <alignment horizontal="center"/>
    </xf>
    <xf numFmtId="0" fontId="7" fillId="159" borderId="1" xfId="4" applyFont="1" applyFill="1" applyAlignment="1">
      <alignment horizontal="center" vertical="top"/>
    </xf>
    <xf numFmtId="0" fontId="11" fillId="160" borderId="6" xfId="0" applyFont="1" applyFill="1" applyBorder="1" applyAlignment="1">
      <alignment horizontal="center"/>
    </xf>
    <xf numFmtId="0" fontId="7" fillId="160" borderId="1" xfId="4" applyFont="1" applyFill="1" applyAlignment="1">
      <alignment horizontal="center" vertical="top"/>
    </xf>
    <xf numFmtId="0" fontId="11" fillId="161" borderId="6" xfId="0" applyFont="1" applyFill="1" applyBorder="1" applyAlignment="1">
      <alignment horizontal="center"/>
    </xf>
    <xf numFmtId="0" fontId="7" fillId="161" borderId="1" xfId="4" applyFont="1" applyFill="1" applyAlignment="1">
      <alignment horizontal="center" vertical="top"/>
    </xf>
    <xf numFmtId="0" fontId="11" fillId="162" borderId="6" xfId="0" applyFont="1" applyFill="1" applyBorder="1" applyAlignment="1">
      <alignment horizontal="center"/>
    </xf>
    <xf numFmtId="0" fontId="7" fillId="162" borderId="1" xfId="4" applyFont="1" applyFill="1" applyAlignment="1">
      <alignment horizontal="center" vertical="top"/>
    </xf>
    <xf numFmtId="0" fontId="11" fillId="163" borderId="6" xfId="0" applyFont="1" applyFill="1" applyBorder="1" applyAlignment="1">
      <alignment horizontal="center"/>
    </xf>
    <xf numFmtId="0" fontId="7" fillId="163" borderId="1" xfId="4" applyFont="1" applyFill="1" applyAlignment="1">
      <alignment horizontal="center" vertical="top"/>
    </xf>
    <xf numFmtId="0" fontId="9" fillId="164" borderId="6" xfId="0" applyFont="1" applyFill="1" applyBorder="1" applyAlignment="1">
      <alignment horizontal="center"/>
    </xf>
    <xf numFmtId="0" fontId="7" fillId="164" borderId="1" xfId="4" applyFont="1" applyFill="1" applyAlignment="1">
      <alignment horizontal="center" vertical="top"/>
    </xf>
    <xf numFmtId="0" fontId="9" fillId="165" borderId="6" xfId="0" applyFont="1" applyFill="1" applyBorder="1" applyAlignment="1">
      <alignment horizontal="center"/>
    </xf>
    <xf numFmtId="0" fontId="7" fillId="165" borderId="1" xfId="4" applyFont="1" applyFill="1" applyAlignment="1">
      <alignment horizontal="center" vertical="top"/>
    </xf>
    <xf numFmtId="0" fontId="9" fillId="166" borderId="6" xfId="0" applyFont="1" applyFill="1" applyBorder="1" applyAlignment="1">
      <alignment horizontal="center"/>
    </xf>
    <xf numFmtId="0" fontId="7" fillId="166" borderId="1" xfId="4" applyFont="1" applyFill="1" applyAlignment="1">
      <alignment horizontal="center" vertical="top"/>
    </xf>
    <xf numFmtId="0" fontId="11" fillId="60" borderId="6" xfId="0" applyFont="1" applyFill="1" applyBorder="1" applyAlignment="1">
      <alignment horizontal="center"/>
    </xf>
    <xf numFmtId="0" fontId="7" fillId="60" borderId="1" xfId="4" applyFont="1" applyFill="1" applyAlignment="1">
      <alignment horizontal="center" vertical="top"/>
    </xf>
    <xf numFmtId="0" fontId="11" fillId="167" borderId="6" xfId="0" applyFont="1" applyFill="1" applyBorder="1" applyAlignment="1">
      <alignment horizontal="center"/>
    </xf>
    <xf numFmtId="0" fontId="7" fillId="167" borderId="1" xfId="4" applyFont="1" applyFill="1" applyAlignment="1">
      <alignment horizontal="center" vertical="top"/>
    </xf>
    <xf numFmtId="0" fontId="11" fillId="168" borderId="6" xfId="0" applyFont="1" applyFill="1" applyBorder="1" applyAlignment="1">
      <alignment horizontal="center"/>
    </xf>
    <xf numFmtId="0" fontId="7" fillId="168" borderId="1" xfId="4" applyFont="1" applyFill="1" applyAlignment="1">
      <alignment horizontal="center" vertical="top"/>
    </xf>
    <xf numFmtId="0" fontId="11" fillId="169" borderId="6" xfId="0" applyFont="1" applyFill="1" applyBorder="1" applyAlignment="1">
      <alignment horizontal="center"/>
    </xf>
    <xf numFmtId="0" fontId="7" fillId="169" borderId="1" xfId="4" applyFont="1" applyFill="1" applyAlignment="1">
      <alignment horizontal="center" vertical="top"/>
    </xf>
    <xf numFmtId="0" fontId="11" fillId="170" borderId="6" xfId="0" applyFont="1" applyFill="1" applyBorder="1" applyAlignment="1">
      <alignment horizontal="center"/>
    </xf>
    <xf numFmtId="0" fontId="7" fillId="170" borderId="1" xfId="4" applyFont="1" applyFill="1" applyAlignment="1">
      <alignment horizontal="center" vertical="top"/>
    </xf>
    <xf numFmtId="0" fontId="11" fillId="171" borderId="6" xfId="0" applyFont="1" applyFill="1" applyBorder="1" applyAlignment="1">
      <alignment horizontal="center"/>
    </xf>
    <xf numFmtId="0" fontId="7" fillId="171" borderId="1" xfId="4" applyFont="1" applyFill="1" applyAlignment="1">
      <alignment horizontal="center" vertical="top"/>
    </xf>
    <xf numFmtId="0" fontId="9" fillId="28" borderId="6" xfId="0" applyFont="1" applyFill="1" applyBorder="1" applyAlignment="1">
      <alignment horizontal="center"/>
    </xf>
    <xf numFmtId="0" fontId="7" fillId="28" borderId="1" xfId="4" applyFont="1" applyFill="1" applyAlignment="1">
      <alignment horizontal="center" vertical="top"/>
    </xf>
    <xf numFmtId="0" fontId="9" fillId="172" borderId="6" xfId="0" applyFont="1" applyFill="1" applyBorder="1" applyAlignment="1">
      <alignment horizontal="center"/>
    </xf>
    <xf numFmtId="0" fontId="7" fillId="172" borderId="1" xfId="4" applyFont="1" applyFill="1" applyAlignment="1">
      <alignment horizontal="center" vertical="top"/>
    </xf>
    <xf numFmtId="0" fontId="9" fillId="173" borderId="6" xfId="0" applyFont="1" applyFill="1" applyBorder="1" applyAlignment="1">
      <alignment horizontal="center"/>
    </xf>
    <xf numFmtId="0" fontId="7" fillId="173" borderId="1" xfId="4" applyFont="1" applyFill="1" applyAlignment="1">
      <alignment horizontal="center" vertical="top"/>
    </xf>
    <xf numFmtId="0" fontId="9" fillId="174" borderId="6" xfId="0" applyFont="1" applyFill="1" applyBorder="1" applyAlignment="1">
      <alignment horizontal="center"/>
    </xf>
    <xf numFmtId="0" fontId="7" fillId="174" borderId="1" xfId="4" applyFont="1" applyFill="1" applyAlignment="1">
      <alignment horizontal="center" vertical="top"/>
    </xf>
    <xf numFmtId="0" fontId="11" fillId="175" borderId="6" xfId="0" applyFont="1" applyFill="1" applyBorder="1" applyAlignment="1">
      <alignment horizontal="center"/>
    </xf>
    <xf numFmtId="0" fontId="7" fillId="175" borderId="1" xfId="4" applyFont="1" applyFill="1" applyAlignment="1">
      <alignment horizontal="center" vertical="top"/>
    </xf>
    <xf numFmtId="0" fontId="11" fillId="176" borderId="6" xfId="0" applyFont="1" applyFill="1" applyBorder="1" applyAlignment="1">
      <alignment horizontal="center"/>
    </xf>
    <xf numFmtId="0" fontId="7" fillId="176" borderId="1" xfId="4" applyFont="1" applyFill="1" applyAlignment="1">
      <alignment horizontal="center" vertical="top"/>
    </xf>
    <xf numFmtId="0" fontId="11" fillId="177" borderId="6" xfId="0" applyFont="1" applyFill="1" applyBorder="1" applyAlignment="1">
      <alignment horizontal="center"/>
    </xf>
    <xf numFmtId="0" fontId="7" fillId="177" borderId="1" xfId="4" applyFont="1" applyFill="1" applyAlignment="1">
      <alignment horizontal="center" vertical="top"/>
    </xf>
    <xf numFmtId="0" fontId="11" fillId="178" borderId="6" xfId="0" applyFont="1" applyFill="1" applyBorder="1" applyAlignment="1">
      <alignment horizontal="center"/>
    </xf>
    <xf numFmtId="0" fontId="7" fillId="178" borderId="1" xfId="4" applyFont="1" applyFill="1" applyAlignment="1">
      <alignment horizontal="center" vertical="top"/>
    </xf>
    <xf numFmtId="0" fontId="11" fillId="179" borderId="6" xfId="0" applyFont="1" applyFill="1" applyBorder="1" applyAlignment="1">
      <alignment horizontal="center"/>
    </xf>
    <xf numFmtId="0" fontId="7" fillId="179" borderId="1" xfId="4" applyFont="1" applyFill="1" applyAlignment="1">
      <alignment horizontal="center" vertical="top"/>
    </xf>
    <xf numFmtId="0" fontId="11" fillId="180" borderId="6" xfId="0" applyFont="1" applyFill="1" applyBorder="1" applyAlignment="1">
      <alignment horizontal="center"/>
    </xf>
    <xf numFmtId="0" fontId="7" fillId="180" borderId="1" xfId="4" applyFont="1" applyFill="1" applyAlignment="1">
      <alignment horizontal="center" vertical="top"/>
    </xf>
    <xf numFmtId="0" fontId="9" fillId="24" borderId="6" xfId="0" applyFont="1" applyFill="1" applyBorder="1" applyAlignment="1">
      <alignment horizontal="center"/>
    </xf>
    <xf numFmtId="0" fontId="7" fillId="24" borderId="1" xfId="4" applyFont="1" applyFill="1" applyAlignment="1">
      <alignment horizontal="center" vertical="top"/>
    </xf>
    <xf numFmtId="0" fontId="9" fillId="12" borderId="6" xfId="0" applyFont="1" applyFill="1" applyBorder="1" applyAlignment="1">
      <alignment horizontal="center"/>
    </xf>
    <xf numFmtId="0" fontId="7" fillId="12" borderId="1" xfId="4" applyFont="1" applyFill="1" applyAlignment="1">
      <alignment horizontal="center" vertical="top"/>
    </xf>
    <xf numFmtId="0" fontId="9" fillId="43" borderId="6" xfId="0" applyFont="1" applyFill="1" applyBorder="1" applyAlignment="1">
      <alignment horizontal="center"/>
    </xf>
    <xf numFmtId="0" fontId="7" fillId="43" borderId="1" xfId="4" applyFont="1" applyFill="1" applyAlignment="1">
      <alignment horizontal="center" vertical="top"/>
    </xf>
    <xf numFmtId="0" fontId="9" fillId="181" borderId="6" xfId="0" applyFont="1" applyFill="1" applyBorder="1" applyAlignment="1">
      <alignment horizontal="center"/>
    </xf>
    <xf numFmtId="0" fontId="7" fillId="181" borderId="1" xfId="4" applyFont="1" applyFill="1" applyAlignment="1">
      <alignment horizontal="center" vertical="top"/>
    </xf>
    <xf numFmtId="0" fontId="11" fillId="182" borderId="6" xfId="0" applyFont="1" applyFill="1" applyBorder="1" applyAlignment="1">
      <alignment horizontal="center"/>
    </xf>
    <xf numFmtId="0" fontId="7" fillId="182" borderId="1" xfId="4" applyFont="1" applyFill="1" applyAlignment="1">
      <alignment horizontal="center" vertical="top"/>
    </xf>
    <xf numFmtId="0" fontId="11" fillId="55" borderId="6" xfId="0" applyFont="1" applyFill="1" applyBorder="1" applyAlignment="1">
      <alignment horizontal="center"/>
    </xf>
    <xf numFmtId="0" fontId="7" fillId="55" borderId="1" xfId="4" applyFont="1" applyFill="1" applyAlignment="1">
      <alignment horizontal="center" vertical="top"/>
    </xf>
    <xf numFmtId="0" fontId="11" fillId="183" borderId="6" xfId="0" applyFont="1" applyFill="1" applyBorder="1" applyAlignment="1">
      <alignment horizontal="center"/>
    </xf>
    <xf numFmtId="0" fontId="7" fillId="183" borderId="1" xfId="4" applyFont="1" applyFill="1" applyAlignment="1">
      <alignment horizontal="center" vertical="top"/>
    </xf>
    <xf numFmtId="0" fontId="11" fillId="184" borderId="6" xfId="0" applyFont="1" applyFill="1" applyBorder="1" applyAlignment="1">
      <alignment horizontal="center"/>
    </xf>
    <xf numFmtId="0" fontId="7" fillId="184" borderId="1" xfId="4" applyFont="1" applyFill="1" applyAlignment="1">
      <alignment horizontal="center" vertical="top"/>
    </xf>
    <xf numFmtId="0" fontId="11" fillId="185" borderId="6" xfId="0" applyFont="1" applyFill="1" applyBorder="1" applyAlignment="1">
      <alignment horizontal="center"/>
    </xf>
    <xf numFmtId="0" fontId="7" fillId="185" borderId="1" xfId="4" applyFont="1" applyFill="1" applyAlignment="1">
      <alignment horizontal="center" vertical="top"/>
    </xf>
    <xf numFmtId="0" fontId="11" fillId="186" borderId="6" xfId="0" applyFont="1" applyFill="1" applyBorder="1" applyAlignment="1">
      <alignment horizontal="center"/>
    </xf>
    <xf numFmtId="0" fontId="7" fillId="186" borderId="1" xfId="4" applyFont="1" applyFill="1" applyAlignment="1">
      <alignment horizontal="center" vertical="top"/>
    </xf>
    <xf numFmtId="0" fontId="11" fillId="45" borderId="6" xfId="0" applyFont="1" applyFill="1" applyBorder="1" applyAlignment="1">
      <alignment horizontal="center"/>
    </xf>
    <xf numFmtId="0" fontId="7" fillId="45" borderId="1" xfId="4" applyFont="1" applyFill="1" applyAlignment="1">
      <alignment horizontal="center" vertical="top"/>
    </xf>
    <xf numFmtId="0" fontId="9" fillId="187" borderId="6" xfId="0" applyFont="1" applyFill="1" applyBorder="1" applyAlignment="1">
      <alignment horizontal="center"/>
    </xf>
    <xf numFmtId="0" fontId="7" fillId="187" borderId="1" xfId="4" applyFont="1" applyFill="1" applyAlignment="1">
      <alignment horizontal="center" vertical="top"/>
    </xf>
    <xf numFmtId="0" fontId="11" fillId="44" borderId="6" xfId="0" applyFont="1" applyFill="1" applyBorder="1" applyAlignment="1">
      <alignment horizontal="center"/>
    </xf>
    <xf numFmtId="0" fontId="7" fillId="44" borderId="1" xfId="4" applyFont="1" applyFill="1" applyAlignment="1">
      <alignment horizontal="center" vertical="top"/>
    </xf>
    <xf numFmtId="0" fontId="11" fillId="188" borderId="6" xfId="0" applyFont="1" applyFill="1" applyBorder="1" applyAlignment="1">
      <alignment horizontal="center"/>
    </xf>
    <xf numFmtId="0" fontId="7" fillId="188" borderId="1" xfId="4" applyFont="1" applyFill="1" applyAlignment="1">
      <alignment horizontal="center" vertical="top"/>
    </xf>
    <xf numFmtId="0" fontId="11" fillId="189" borderId="6" xfId="0" applyFont="1" applyFill="1" applyBorder="1" applyAlignment="1">
      <alignment horizontal="center"/>
    </xf>
    <xf numFmtId="0" fontId="7" fillId="189" borderId="1" xfId="4" applyFont="1" applyFill="1" applyAlignment="1">
      <alignment horizontal="center" vertical="top"/>
    </xf>
    <xf numFmtId="0" fontId="11" fillId="190" borderId="6" xfId="0" applyFont="1" applyFill="1" applyBorder="1" applyAlignment="1">
      <alignment horizontal="center"/>
    </xf>
    <xf numFmtId="0" fontId="7" fillId="190" borderId="1" xfId="4" applyFont="1" applyFill="1" applyAlignment="1">
      <alignment horizontal="center" vertical="top"/>
    </xf>
    <xf numFmtId="0" fontId="11" fillId="191" borderId="6" xfId="0" applyFont="1" applyFill="1" applyBorder="1" applyAlignment="1">
      <alignment horizontal="center"/>
    </xf>
    <xf numFmtId="0" fontId="7" fillId="191" borderId="1" xfId="4" applyFont="1" applyFill="1" applyAlignment="1">
      <alignment horizontal="center" vertical="top"/>
    </xf>
    <xf numFmtId="0" fontId="11" fillId="192" borderId="6" xfId="0" applyFont="1" applyFill="1" applyBorder="1" applyAlignment="1">
      <alignment horizontal="center"/>
    </xf>
    <xf numFmtId="0" fontId="7" fillId="192" borderId="1" xfId="4" applyFont="1" applyFill="1" applyAlignment="1">
      <alignment horizontal="center" vertical="top"/>
    </xf>
    <xf numFmtId="0" fontId="11" fillId="193" borderId="6" xfId="0" applyFont="1" applyFill="1" applyBorder="1" applyAlignment="1">
      <alignment horizontal="center"/>
    </xf>
    <xf numFmtId="0" fontId="7" fillId="193" borderId="1" xfId="4" applyFont="1" applyFill="1" applyAlignment="1">
      <alignment horizontal="center" vertical="top"/>
    </xf>
    <xf numFmtId="0" fontId="11" fillId="194" borderId="6" xfId="0" applyFont="1" applyFill="1" applyBorder="1" applyAlignment="1">
      <alignment horizontal="center"/>
    </xf>
    <xf numFmtId="0" fontId="7" fillId="194" borderId="1" xfId="4" applyFont="1" applyFill="1" applyAlignment="1">
      <alignment horizontal="center" vertical="top"/>
    </xf>
    <xf numFmtId="0" fontId="11" fillId="195" borderId="6" xfId="0" applyFont="1" applyFill="1" applyBorder="1" applyAlignment="1">
      <alignment horizontal="center"/>
    </xf>
    <xf numFmtId="0" fontId="7" fillId="195" borderId="1" xfId="4" applyFont="1" applyFill="1" applyAlignment="1">
      <alignment horizontal="center" vertical="top"/>
    </xf>
    <xf numFmtId="0" fontId="11" fillId="196" borderId="6" xfId="0" applyFont="1" applyFill="1" applyBorder="1" applyAlignment="1">
      <alignment horizontal="center"/>
    </xf>
    <xf numFmtId="0" fontId="7" fillId="196" borderId="1" xfId="4" applyFont="1" applyFill="1" applyAlignment="1">
      <alignment horizontal="center" vertical="top"/>
    </xf>
    <xf numFmtId="0" fontId="11" fillId="197" borderId="6" xfId="0" applyFont="1" applyFill="1" applyBorder="1" applyAlignment="1">
      <alignment horizontal="center"/>
    </xf>
    <xf numFmtId="0" fontId="7" fillId="197" borderId="1" xfId="4" applyFont="1" applyFill="1" applyAlignment="1">
      <alignment horizontal="center" vertical="top"/>
    </xf>
    <xf numFmtId="0" fontId="11" fillId="198" borderId="6" xfId="0" applyFont="1" applyFill="1" applyBorder="1" applyAlignment="1">
      <alignment horizontal="center"/>
    </xf>
    <xf numFmtId="0" fontId="7" fillId="198" borderId="1" xfId="4" applyFont="1" applyFill="1" applyAlignment="1">
      <alignment horizontal="center" vertical="top"/>
    </xf>
    <xf numFmtId="0" fontId="11" fillId="59" borderId="6" xfId="0" applyFont="1" applyFill="1" applyBorder="1" applyAlignment="1">
      <alignment horizontal="center"/>
    </xf>
    <xf numFmtId="0" fontId="7" fillId="59" borderId="1" xfId="4" applyFont="1" applyFill="1" applyAlignment="1">
      <alignment horizontal="center" vertical="top"/>
    </xf>
    <xf numFmtId="0" fontId="11" fillId="199" borderId="6" xfId="0" applyFont="1" applyFill="1" applyBorder="1" applyAlignment="1">
      <alignment horizontal="center"/>
    </xf>
    <xf numFmtId="0" fontId="7" fillId="199" borderId="1" xfId="4" applyFont="1" applyFill="1" applyAlignment="1">
      <alignment horizontal="center" vertical="top"/>
    </xf>
    <xf numFmtId="0" fontId="11" fillId="200" borderId="6" xfId="0" applyFont="1" applyFill="1" applyBorder="1" applyAlignment="1">
      <alignment horizontal="center"/>
    </xf>
    <xf numFmtId="0" fontId="7" fillId="200" borderId="1" xfId="4" applyFont="1" applyFill="1" applyAlignment="1">
      <alignment horizontal="center" vertical="top"/>
    </xf>
    <xf numFmtId="0" fontId="11" fillId="201" borderId="6" xfId="0" applyFont="1" applyFill="1" applyBorder="1" applyAlignment="1">
      <alignment horizontal="center"/>
    </xf>
    <xf numFmtId="0" fontId="7" fillId="201" borderId="1" xfId="4" applyFont="1" applyFill="1" applyAlignment="1">
      <alignment horizontal="center" vertical="top"/>
    </xf>
    <xf numFmtId="0" fontId="11" fillId="202" borderId="6" xfId="0" applyFont="1" applyFill="1" applyBorder="1" applyAlignment="1">
      <alignment horizontal="center"/>
    </xf>
    <xf numFmtId="0" fontId="7" fillId="202" borderId="1" xfId="4" applyFont="1" applyFill="1" applyAlignment="1">
      <alignment horizontal="center" vertical="top"/>
    </xf>
    <xf numFmtId="0" fontId="11" fillId="203" borderId="6" xfId="0" applyFont="1" applyFill="1" applyBorder="1" applyAlignment="1">
      <alignment horizontal="center"/>
    </xf>
    <xf numFmtId="0" fontId="7" fillId="203" borderId="1" xfId="4" applyFont="1" applyFill="1" applyAlignment="1">
      <alignment horizontal="center" vertical="top"/>
    </xf>
    <xf numFmtId="0" fontId="11" fillId="204" borderId="6" xfId="0" applyFont="1" applyFill="1" applyBorder="1" applyAlignment="1">
      <alignment horizontal="center"/>
    </xf>
    <xf numFmtId="0" fontId="7" fillId="204" borderId="1" xfId="4" applyFont="1" applyFill="1" applyAlignment="1">
      <alignment horizontal="center" vertical="top"/>
    </xf>
    <xf numFmtId="0" fontId="11" fillId="205" borderId="6" xfId="0" applyFont="1" applyFill="1" applyBorder="1" applyAlignment="1">
      <alignment horizontal="center"/>
    </xf>
    <xf numFmtId="0" fontId="7" fillId="205" borderId="1" xfId="4" applyFont="1" applyFill="1" applyAlignment="1">
      <alignment horizontal="center" vertical="top"/>
    </xf>
    <xf numFmtId="0" fontId="11" fillId="206" borderId="6" xfId="0" applyFont="1" applyFill="1" applyBorder="1" applyAlignment="1">
      <alignment horizontal="center"/>
    </xf>
    <xf numFmtId="0" fontId="7" fillId="206" borderId="1" xfId="4" applyFont="1" applyFill="1" applyAlignment="1">
      <alignment horizontal="center" vertical="top"/>
    </xf>
    <xf numFmtId="0" fontId="11" fillId="207" borderId="6" xfId="0" applyFont="1" applyFill="1" applyBorder="1" applyAlignment="1">
      <alignment horizontal="center"/>
    </xf>
    <xf numFmtId="0" fontId="7" fillId="207" borderId="1" xfId="4" applyFont="1" applyFill="1" applyAlignment="1">
      <alignment horizontal="center" vertical="top"/>
    </xf>
    <xf numFmtId="0" fontId="11" fillId="208" borderId="6" xfId="0" applyFont="1" applyFill="1" applyBorder="1" applyAlignment="1">
      <alignment horizontal="center"/>
    </xf>
    <xf numFmtId="0" fontId="7" fillId="208" borderId="1" xfId="4" applyFont="1" applyFill="1" applyAlignment="1">
      <alignment horizontal="center" vertical="top"/>
    </xf>
    <xf numFmtId="0" fontId="11" fillId="209" borderId="6" xfId="0" applyFont="1" applyFill="1" applyBorder="1" applyAlignment="1">
      <alignment horizontal="center"/>
    </xf>
    <xf numFmtId="0" fontId="7" fillId="209" borderId="1" xfId="4" applyFont="1" applyFill="1" applyAlignment="1">
      <alignment horizontal="center" vertical="top"/>
    </xf>
    <xf numFmtId="0" fontId="11" fillId="210" borderId="6" xfId="0" applyFont="1" applyFill="1" applyBorder="1" applyAlignment="1">
      <alignment horizontal="center"/>
    </xf>
    <xf numFmtId="0" fontId="7" fillId="210" borderId="1" xfId="4" applyFont="1" applyFill="1" applyAlignment="1">
      <alignment horizontal="center" vertical="top"/>
    </xf>
    <xf numFmtId="0" fontId="11" fillId="211" borderId="6" xfId="0" applyFont="1" applyFill="1" applyBorder="1" applyAlignment="1">
      <alignment horizontal="center"/>
    </xf>
    <xf numFmtId="0" fontId="7" fillId="211" borderId="1" xfId="4" applyFont="1" applyFill="1" applyAlignment="1">
      <alignment horizontal="center" vertical="top"/>
    </xf>
    <xf numFmtId="0" fontId="11" fillId="212" borderId="6" xfId="0" applyFont="1" applyFill="1" applyBorder="1" applyAlignment="1">
      <alignment horizontal="center"/>
    </xf>
    <xf numFmtId="0" fontId="7" fillId="212" borderId="1" xfId="4" applyFont="1" applyFill="1" applyAlignment="1">
      <alignment horizontal="center" vertical="top"/>
    </xf>
    <xf numFmtId="0" fontId="11" fillId="32" borderId="6" xfId="0" applyFont="1" applyFill="1" applyBorder="1" applyAlignment="1">
      <alignment horizontal="center"/>
    </xf>
    <xf numFmtId="0" fontId="7" fillId="32" borderId="1" xfId="4" applyFont="1" applyFill="1" applyAlignment="1">
      <alignment horizontal="center" vertical="top"/>
    </xf>
    <xf numFmtId="0" fontId="11" fillId="18" borderId="6" xfId="0" applyFont="1" applyFill="1" applyBorder="1" applyAlignment="1">
      <alignment horizontal="center"/>
    </xf>
    <xf numFmtId="0" fontId="7" fillId="18" borderId="1" xfId="4" applyFont="1" applyFill="1" applyAlignment="1">
      <alignment horizontal="center" vertical="top"/>
    </xf>
    <xf numFmtId="0" fontId="11" fillId="33" borderId="6" xfId="0" applyFont="1" applyFill="1" applyBorder="1" applyAlignment="1">
      <alignment horizontal="center"/>
    </xf>
    <xf numFmtId="0" fontId="7" fillId="33" borderId="1" xfId="4" applyFont="1" applyFill="1" applyAlignment="1">
      <alignment horizontal="center" vertical="top"/>
    </xf>
    <xf numFmtId="0" fontId="11" fillId="213" borderId="6" xfId="0" applyFont="1" applyFill="1" applyBorder="1" applyAlignment="1">
      <alignment horizontal="center"/>
    </xf>
    <xf numFmtId="0" fontId="7" fillId="213" borderId="1" xfId="4" applyFont="1" applyFill="1" applyAlignment="1">
      <alignment horizontal="center" vertical="top"/>
    </xf>
    <xf numFmtId="0" fontId="11" fillId="214" borderId="6" xfId="0" applyFont="1" applyFill="1" applyBorder="1" applyAlignment="1">
      <alignment horizontal="center"/>
    </xf>
    <xf numFmtId="0" fontId="7" fillId="214" borderId="1" xfId="4" applyFont="1" applyFill="1" applyAlignment="1">
      <alignment horizontal="center" vertical="top"/>
    </xf>
    <xf numFmtId="0" fontId="11" fillId="215" borderId="6" xfId="0" applyFont="1" applyFill="1" applyBorder="1" applyAlignment="1">
      <alignment horizontal="center"/>
    </xf>
    <xf numFmtId="0" fontId="7" fillId="215" borderId="1" xfId="4" applyFont="1" applyFill="1" applyAlignment="1">
      <alignment horizontal="center" vertical="top"/>
    </xf>
    <xf numFmtId="0" fontId="11" fillId="216" borderId="6" xfId="0" applyFont="1" applyFill="1" applyBorder="1" applyAlignment="1">
      <alignment horizontal="center"/>
    </xf>
    <xf numFmtId="0" fontId="7" fillId="216" borderId="1" xfId="4" applyFont="1" applyFill="1" applyAlignment="1">
      <alignment horizontal="center" vertical="top"/>
    </xf>
    <xf numFmtId="0" fontId="11" fillId="217" borderId="6" xfId="0" applyFont="1" applyFill="1" applyBorder="1" applyAlignment="1">
      <alignment horizontal="center"/>
    </xf>
    <xf numFmtId="0" fontId="7" fillId="217" borderId="1" xfId="4" applyFont="1" applyFill="1" applyAlignment="1">
      <alignment horizontal="center" vertical="top"/>
    </xf>
    <xf numFmtId="0" fontId="11" fillId="218" borderId="6" xfId="0" applyFont="1" applyFill="1" applyBorder="1" applyAlignment="1">
      <alignment horizontal="center"/>
    </xf>
    <xf numFmtId="0" fontId="7" fillId="218" borderId="1" xfId="4" applyFont="1" applyFill="1" applyAlignment="1">
      <alignment horizontal="center" vertical="top"/>
    </xf>
    <xf numFmtId="0" fontId="11" fillId="219" borderId="6" xfId="0" applyFont="1" applyFill="1" applyBorder="1" applyAlignment="1">
      <alignment horizontal="center"/>
    </xf>
    <xf numFmtId="0" fontId="7" fillId="219" borderId="1" xfId="4" applyFont="1" applyFill="1" applyAlignment="1">
      <alignment horizontal="center" vertical="top"/>
    </xf>
    <xf numFmtId="0" fontId="9" fillId="220" borderId="6" xfId="0" applyFont="1" applyFill="1" applyBorder="1" applyAlignment="1">
      <alignment horizontal="center"/>
    </xf>
    <xf numFmtId="0" fontId="7" fillId="220" borderId="1" xfId="4" applyFont="1" applyFill="1" applyAlignment="1">
      <alignment horizontal="center" vertical="top"/>
    </xf>
    <xf numFmtId="0" fontId="9" fillId="221" borderId="6" xfId="0" applyFont="1" applyFill="1" applyBorder="1" applyAlignment="1">
      <alignment horizontal="center"/>
    </xf>
    <xf numFmtId="0" fontId="7" fillId="221" borderId="1" xfId="4" applyFont="1" applyFill="1" applyAlignment="1">
      <alignment horizontal="center" vertical="top"/>
    </xf>
    <xf numFmtId="0" fontId="9" fillId="222" borderId="6" xfId="0" applyFont="1" applyFill="1" applyBorder="1" applyAlignment="1">
      <alignment horizontal="center"/>
    </xf>
    <xf numFmtId="0" fontId="7" fillId="222" borderId="1" xfId="4" applyFont="1" applyFill="1" applyAlignment="1">
      <alignment horizontal="center" vertical="top"/>
    </xf>
    <xf numFmtId="0" fontId="9" fillId="223" borderId="6" xfId="0" applyFont="1" applyFill="1" applyBorder="1" applyAlignment="1">
      <alignment horizontal="center"/>
    </xf>
    <xf numFmtId="0" fontId="7" fillId="223" borderId="1" xfId="4" applyFont="1" applyFill="1" applyAlignment="1">
      <alignment horizontal="center" vertical="top"/>
    </xf>
    <xf numFmtId="0" fontId="11" fillId="224" borderId="6" xfId="0" applyFont="1" applyFill="1" applyBorder="1" applyAlignment="1">
      <alignment horizontal="center"/>
    </xf>
    <xf numFmtId="0" fontId="7" fillId="224" borderId="1" xfId="4" applyFont="1" applyFill="1" applyAlignment="1">
      <alignment horizontal="center" vertical="top"/>
    </xf>
    <xf numFmtId="0" fontId="11" fillId="225" borderId="6" xfId="0" applyFont="1" applyFill="1" applyBorder="1" applyAlignment="1">
      <alignment horizontal="center"/>
    </xf>
    <xf numFmtId="0" fontId="7" fillId="225" borderId="1" xfId="4" applyFont="1" applyFill="1" applyAlignment="1">
      <alignment horizontal="center" vertical="top"/>
    </xf>
    <xf numFmtId="0" fontId="11" fillId="226" borderId="6" xfId="0" applyFont="1" applyFill="1" applyBorder="1" applyAlignment="1">
      <alignment horizontal="center"/>
    </xf>
    <xf numFmtId="0" fontId="7" fillId="226" borderId="1" xfId="4" applyFont="1" applyFill="1" applyAlignment="1">
      <alignment horizontal="center" vertical="top"/>
    </xf>
    <xf numFmtId="0" fontId="11" fillId="227" borderId="6" xfId="0" applyFont="1" applyFill="1" applyBorder="1" applyAlignment="1">
      <alignment horizontal="center"/>
    </xf>
    <xf numFmtId="0" fontId="7" fillId="227" borderId="1" xfId="4" applyFont="1" applyFill="1" applyAlignment="1">
      <alignment horizontal="center" vertical="top"/>
    </xf>
    <xf numFmtId="0" fontId="11" fillId="228" borderId="6" xfId="0" applyFont="1" applyFill="1" applyBorder="1" applyAlignment="1">
      <alignment horizontal="center"/>
    </xf>
    <xf numFmtId="0" fontId="7" fillId="228" borderId="1" xfId="4" applyFont="1" applyFill="1" applyAlignment="1">
      <alignment horizontal="center" vertical="top"/>
    </xf>
    <xf numFmtId="0" fontId="11" fillId="229" borderId="6" xfId="0" applyFont="1" applyFill="1" applyBorder="1" applyAlignment="1">
      <alignment horizontal="center"/>
    </xf>
    <xf numFmtId="0" fontId="7" fillId="229" borderId="1" xfId="4" applyFont="1" applyFill="1" applyAlignment="1">
      <alignment horizontal="center" vertical="top"/>
    </xf>
    <xf numFmtId="0" fontId="9" fillId="17" borderId="6" xfId="0" applyFont="1" applyFill="1" applyBorder="1" applyAlignment="1">
      <alignment horizontal="center"/>
    </xf>
    <xf numFmtId="0" fontId="7" fillId="17" borderId="1" xfId="4" applyFont="1" applyFill="1" applyAlignment="1">
      <alignment horizontal="center" vertical="top"/>
    </xf>
    <xf numFmtId="0" fontId="9" fillId="230" borderId="6" xfId="0" applyFont="1" applyFill="1" applyBorder="1" applyAlignment="1">
      <alignment horizontal="center"/>
    </xf>
    <xf numFmtId="0" fontId="7" fillId="230" borderId="1" xfId="4" applyFont="1" applyFill="1" applyAlignment="1">
      <alignment horizontal="center" vertical="top"/>
    </xf>
    <xf numFmtId="0" fontId="9" fillId="231" borderId="6" xfId="0" applyFont="1" applyFill="1" applyBorder="1" applyAlignment="1">
      <alignment horizontal="center"/>
    </xf>
    <xf numFmtId="0" fontId="7" fillId="231" borderId="1" xfId="4" applyFont="1" applyFill="1" applyAlignment="1">
      <alignment horizontal="center" vertical="top"/>
    </xf>
    <xf numFmtId="0" fontId="11" fillId="232" borderId="6" xfId="0" applyFont="1" applyFill="1" applyBorder="1" applyAlignment="1">
      <alignment horizontal="center"/>
    </xf>
    <xf numFmtId="0" fontId="7" fillId="232" borderId="1" xfId="4" applyFont="1" applyFill="1" applyAlignment="1">
      <alignment horizontal="center" vertical="top"/>
    </xf>
    <xf numFmtId="0" fontId="11" fillId="233" borderId="6" xfId="0" applyFont="1" applyFill="1" applyBorder="1" applyAlignment="1">
      <alignment horizontal="center"/>
    </xf>
    <xf numFmtId="0" fontId="7" fillId="233" borderId="1" xfId="4" applyFont="1" applyFill="1" applyAlignment="1">
      <alignment horizontal="center" vertical="top"/>
    </xf>
    <xf numFmtId="0" fontId="11" fillId="234" borderId="6" xfId="0" applyFont="1" applyFill="1" applyBorder="1" applyAlignment="1">
      <alignment horizontal="center"/>
    </xf>
    <xf numFmtId="0" fontId="7" fillId="234" borderId="1" xfId="4" applyFont="1" applyFill="1" applyAlignment="1">
      <alignment horizontal="center" vertical="top"/>
    </xf>
    <xf numFmtId="0" fontId="11" fillId="235" borderId="6" xfId="0" applyFont="1" applyFill="1" applyBorder="1" applyAlignment="1">
      <alignment horizontal="center"/>
    </xf>
    <xf numFmtId="0" fontId="7" fillId="235" borderId="1" xfId="4" applyFont="1" applyFill="1" applyAlignment="1">
      <alignment horizontal="center" vertical="top"/>
    </xf>
    <xf numFmtId="0" fontId="11" fillId="236" borderId="6" xfId="0" applyFont="1" applyFill="1" applyBorder="1" applyAlignment="1">
      <alignment horizontal="center"/>
    </xf>
    <xf numFmtId="0" fontId="7" fillId="236" borderId="1" xfId="4" applyFont="1" applyFill="1" applyAlignment="1">
      <alignment horizontal="center" vertical="top"/>
    </xf>
    <xf numFmtId="0" fontId="11" fillId="237" borderId="6" xfId="0" applyFont="1" applyFill="1" applyBorder="1" applyAlignment="1">
      <alignment horizontal="center"/>
    </xf>
    <xf numFmtId="0" fontId="7" fillId="237" borderId="1" xfId="4" applyFont="1" applyFill="1" applyAlignment="1">
      <alignment horizontal="center" vertical="top"/>
    </xf>
    <xf numFmtId="0" fontId="9" fillId="40" borderId="6" xfId="0" applyFont="1" applyFill="1" applyBorder="1" applyAlignment="1">
      <alignment horizontal="center"/>
    </xf>
    <xf numFmtId="0" fontId="7" fillId="40" borderId="1" xfId="4" applyFont="1" applyFill="1" applyAlignment="1">
      <alignment horizontal="center" vertical="top"/>
    </xf>
    <xf numFmtId="0" fontId="9" fillId="16" borderId="6" xfId="0" applyFont="1" applyFill="1" applyBorder="1" applyAlignment="1">
      <alignment horizontal="center"/>
    </xf>
    <xf numFmtId="0" fontId="7" fillId="16" borderId="1" xfId="4" applyFont="1" applyFill="1" applyAlignment="1">
      <alignment horizontal="center" vertical="top"/>
    </xf>
    <xf numFmtId="0" fontId="9" fillId="49" borderId="6" xfId="0" applyFont="1" applyFill="1" applyBorder="1" applyAlignment="1">
      <alignment horizontal="center"/>
    </xf>
    <xf numFmtId="0" fontId="7" fillId="49" borderId="1" xfId="4" applyFont="1" applyFill="1" applyAlignment="1">
      <alignment horizontal="center" vertical="top"/>
    </xf>
    <xf numFmtId="0" fontId="9" fillId="238" borderId="6" xfId="0" applyFont="1" applyFill="1" applyBorder="1" applyAlignment="1">
      <alignment horizontal="center"/>
    </xf>
    <xf numFmtId="0" fontId="7" fillId="238" borderId="1" xfId="4" applyFont="1" applyFill="1" applyAlignment="1">
      <alignment horizontal="center" vertical="top"/>
    </xf>
    <xf numFmtId="0" fontId="11" fillId="239" borderId="6" xfId="0" applyFont="1" applyFill="1" applyBorder="1" applyAlignment="1">
      <alignment horizontal="center"/>
    </xf>
    <xf numFmtId="0" fontId="7" fillId="239" borderId="1" xfId="4" applyFont="1" applyFill="1" applyAlignment="1">
      <alignment horizontal="center" vertical="top"/>
    </xf>
    <xf numFmtId="0" fontId="11" fillId="240" borderId="6" xfId="0" applyFont="1" applyFill="1" applyBorder="1" applyAlignment="1">
      <alignment horizontal="center"/>
    </xf>
    <xf numFmtId="0" fontId="7" fillId="240" borderId="1" xfId="4" applyFont="1" applyFill="1" applyAlignment="1">
      <alignment horizontal="center" vertical="top"/>
    </xf>
    <xf numFmtId="0" fontId="11" fillId="241" borderId="6" xfId="0" applyFont="1" applyFill="1" applyBorder="1" applyAlignment="1">
      <alignment horizontal="center"/>
    </xf>
    <xf numFmtId="0" fontId="7" fillId="241" borderId="1" xfId="4" applyFont="1" applyFill="1" applyAlignment="1">
      <alignment horizontal="center" vertical="top"/>
    </xf>
    <xf numFmtId="0" fontId="11" fillId="242" borderId="6" xfId="0" applyFont="1" applyFill="1" applyBorder="1" applyAlignment="1">
      <alignment horizontal="center"/>
    </xf>
    <xf numFmtId="0" fontId="7" fillId="242" borderId="1" xfId="4" applyFont="1" applyFill="1" applyAlignment="1">
      <alignment horizontal="center" vertical="top"/>
    </xf>
    <xf numFmtId="0" fontId="11" fillId="243" borderId="6" xfId="0" applyFont="1" applyFill="1" applyBorder="1" applyAlignment="1">
      <alignment horizontal="center"/>
    </xf>
    <xf numFmtId="0" fontId="7" fillId="243" borderId="1" xfId="4" applyFont="1" applyFill="1" applyAlignment="1">
      <alignment horizontal="center" vertical="top"/>
    </xf>
    <xf numFmtId="0" fontId="11" fillId="244" borderId="6" xfId="0" applyFont="1" applyFill="1" applyBorder="1" applyAlignment="1">
      <alignment horizontal="center"/>
    </xf>
    <xf numFmtId="0" fontId="7" fillId="244" borderId="1" xfId="4" applyFont="1" applyFill="1" applyAlignment="1">
      <alignment horizontal="center" vertical="top"/>
    </xf>
    <xf numFmtId="0" fontId="9" fillId="245" borderId="6" xfId="0" applyFont="1" applyFill="1" applyBorder="1" applyAlignment="1">
      <alignment horizontal="center"/>
    </xf>
    <xf numFmtId="0" fontId="7" fillId="245" borderId="1" xfId="4" applyFont="1" applyFill="1" applyAlignment="1">
      <alignment horizontal="center" vertical="top"/>
    </xf>
    <xf numFmtId="0" fontId="9" fillId="56" borderId="6" xfId="0" applyFont="1" applyFill="1" applyBorder="1" applyAlignment="1">
      <alignment horizontal="center"/>
    </xf>
    <xf numFmtId="0" fontId="7" fillId="56" borderId="1" xfId="4" applyFont="1" applyFill="1" applyAlignment="1">
      <alignment horizontal="center" vertical="top"/>
    </xf>
    <xf numFmtId="0" fontId="9" fillId="246" borderId="6" xfId="0" applyFont="1" applyFill="1" applyBorder="1" applyAlignment="1">
      <alignment horizontal="center"/>
    </xf>
    <xf numFmtId="0" fontId="7" fillId="246" borderId="1" xfId="4" applyFont="1" applyFill="1" applyAlignment="1">
      <alignment horizontal="center" vertical="top"/>
    </xf>
    <xf numFmtId="0" fontId="9" fillId="35" borderId="6" xfId="0" applyFont="1" applyFill="1" applyBorder="1" applyAlignment="1">
      <alignment horizontal="center"/>
    </xf>
    <xf numFmtId="0" fontId="7" fillId="35" borderId="1" xfId="4" applyFont="1" applyFill="1" applyAlignment="1">
      <alignment horizontal="center" vertical="top"/>
    </xf>
    <xf numFmtId="0" fontId="11" fillId="247" borderId="6" xfId="0" applyFont="1" applyFill="1" applyBorder="1" applyAlignment="1">
      <alignment horizontal="center"/>
    </xf>
    <xf numFmtId="0" fontId="7" fillId="247" borderId="1" xfId="4" applyFont="1" applyFill="1" applyAlignment="1">
      <alignment horizontal="center" vertical="top"/>
    </xf>
    <xf numFmtId="0" fontId="11" fillId="248" borderId="6" xfId="0" applyFont="1" applyFill="1" applyBorder="1" applyAlignment="1">
      <alignment horizontal="center"/>
    </xf>
    <xf numFmtId="0" fontId="7" fillId="248" borderId="1" xfId="4" applyFont="1" applyFill="1" applyAlignment="1">
      <alignment horizontal="center" vertical="top"/>
    </xf>
    <xf numFmtId="0" fontId="11" fillId="249" borderId="6" xfId="0" applyFont="1" applyFill="1" applyBorder="1" applyAlignment="1">
      <alignment horizontal="center"/>
    </xf>
    <xf numFmtId="0" fontId="7" fillId="249" borderId="1" xfId="4" applyFont="1" applyFill="1" applyAlignment="1">
      <alignment horizontal="center" vertical="top"/>
    </xf>
    <xf numFmtId="0" fontId="11" fillId="250" borderId="6" xfId="0" applyFont="1" applyFill="1" applyBorder="1" applyAlignment="1">
      <alignment horizontal="center"/>
    </xf>
    <xf numFmtId="0" fontId="7" fillId="250" borderId="1" xfId="4" applyFont="1" applyFill="1" applyAlignment="1">
      <alignment horizontal="center" vertical="top"/>
    </xf>
    <xf numFmtId="0" fontId="11" fillId="251" borderId="6" xfId="0" applyFont="1" applyFill="1" applyBorder="1" applyAlignment="1">
      <alignment horizontal="center"/>
    </xf>
    <xf numFmtId="0" fontId="7" fillId="251" borderId="1" xfId="4" applyFont="1" applyFill="1" applyAlignment="1">
      <alignment horizontal="center" vertical="top"/>
    </xf>
    <xf numFmtId="0" fontId="11" fillId="252" borderId="6" xfId="0" applyFont="1" applyFill="1" applyBorder="1" applyAlignment="1">
      <alignment horizontal="center"/>
    </xf>
    <xf numFmtId="0" fontId="7" fillId="252" borderId="1" xfId="4" applyFont="1" applyFill="1" applyAlignment="1">
      <alignment horizontal="center" vertical="top"/>
    </xf>
    <xf numFmtId="0" fontId="9" fillId="253" borderId="6" xfId="0" applyFont="1" applyFill="1" applyBorder="1" applyAlignment="1">
      <alignment horizontal="center"/>
    </xf>
    <xf numFmtId="0" fontId="7" fillId="253" borderId="1" xfId="4" applyFont="1" applyFill="1" applyAlignment="1">
      <alignment horizontal="center" vertical="top"/>
    </xf>
    <xf numFmtId="0" fontId="9" fillId="254" borderId="6" xfId="0" applyFont="1" applyFill="1" applyBorder="1" applyAlignment="1">
      <alignment horizontal="center"/>
    </xf>
    <xf numFmtId="0" fontId="7" fillId="254" borderId="1" xfId="4" applyFont="1" applyFill="1" applyAlignment="1">
      <alignment horizontal="center" vertical="top"/>
    </xf>
    <xf numFmtId="0" fontId="9" fillId="255" borderId="6" xfId="0" applyFont="1" applyFill="1" applyBorder="1" applyAlignment="1">
      <alignment horizontal="center"/>
    </xf>
    <xf numFmtId="0" fontId="7" fillId="255" borderId="1" xfId="4" applyFont="1" applyFill="1" applyAlignment="1">
      <alignment horizontal="center" vertical="top"/>
    </xf>
    <xf numFmtId="0" fontId="9" fillId="256" borderId="6" xfId="0" applyFont="1" applyFill="1" applyBorder="1" applyAlignment="1">
      <alignment horizontal="center"/>
    </xf>
    <xf numFmtId="0" fontId="7" fillId="256" borderId="1" xfId="4" applyFont="1" applyFill="1" applyAlignment="1">
      <alignment horizontal="center" vertical="top"/>
    </xf>
    <xf numFmtId="0" fontId="11" fillId="257" borderId="6" xfId="0" applyFont="1" applyFill="1" applyBorder="1" applyAlignment="1">
      <alignment horizontal="center"/>
    </xf>
    <xf numFmtId="0" fontId="7" fillId="257" borderId="1" xfId="4" applyFont="1" applyFill="1" applyAlignment="1">
      <alignment horizontal="center" vertical="top"/>
    </xf>
    <xf numFmtId="0" fontId="11" fillId="69" borderId="6" xfId="0" applyFont="1" applyFill="1" applyBorder="1" applyAlignment="1">
      <alignment horizontal="center"/>
    </xf>
    <xf numFmtId="0" fontId="7" fillId="69" borderId="1" xfId="4" applyFont="1" applyFill="1" applyAlignment="1">
      <alignment horizontal="center" vertical="top"/>
    </xf>
    <xf numFmtId="0" fontId="11" fillId="258" borderId="6" xfId="0" applyFont="1" applyFill="1" applyBorder="1" applyAlignment="1">
      <alignment horizontal="center"/>
    </xf>
    <xf numFmtId="0" fontId="7" fillId="258" borderId="1" xfId="4" applyFont="1" applyFill="1" applyAlignment="1">
      <alignment horizontal="center" vertical="top"/>
    </xf>
    <xf numFmtId="0" fontId="11" fillId="25" borderId="6" xfId="0" applyFont="1" applyFill="1" applyBorder="1" applyAlignment="1">
      <alignment horizontal="center"/>
    </xf>
    <xf numFmtId="0" fontId="7" fillId="25" borderId="1" xfId="4" applyFont="1" applyFill="1" applyAlignment="1">
      <alignment horizontal="center" vertical="top"/>
    </xf>
    <xf numFmtId="0" fontId="11" fillId="259" borderId="6" xfId="0" applyFont="1" applyFill="1" applyBorder="1" applyAlignment="1">
      <alignment horizontal="center"/>
    </xf>
    <xf numFmtId="0" fontId="7" fillId="259" borderId="1" xfId="4" applyFont="1" applyFill="1" applyAlignment="1">
      <alignment horizontal="center" vertical="top"/>
    </xf>
    <xf numFmtId="0" fontId="11" fillId="31" borderId="6" xfId="0" applyFont="1" applyFill="1" applyBorder="1" applyAlignment="1">
      <alignment horizontal="center"/>
    </xf>
    <xf numFmtId="0" fontId="7" fillId="31" borderId="1" xfId="4" applyFont="1" applyFill="1" applyAlignment="1">
      <alignment horizontal="center" vertical="top"/>
    </xf>
    <xf numFmtId="0" fontId="11" fillId="39" borderId="6" xfId="0" applyFont="1" applyFill="1" applyBorder="1" applyAlignment="1">
      <alignment horizontal="center"/>
    </xf>
    <xf numFmtId="0" fontId="7" fillId="39" borderId="1" xfId="4" applyFont="1" applyFill="1" applyAlignment="1">
      <alignment horizontal="center" vertical="top"/>
    </xf>
    <xf numFmtId="0" fontId="11" fillId="68" borderId="6" xfId="0" applyFont="1" applyFill="1" applyBorder="1" applyAlignment="1">
      <alignment horizontal="center"/>
    </xf>
    <xf numFmtId="0" fontId="7" fillId="68" borderId="1" xfId="4" applyFont="1" applyFill="1" applyAlignment="1">
      <alignment horizontal="center" vertical="top"/>
    </xf>
    <xf numFmtId="0" fontId="9" fillId="67" borderId="6" xfId="0" applyFont="1" applyFill="1" applyBorder="1" applyAlignment="1">
      <alignment horizontal="center"/>
    </xf>
    <xf numFmtId="0" fontId="7" fillId="67" borderId="1" xfId="4" applyFont="1" applyFill="1" applyAlignment="1">
      <alignment horizontal="center" vertical="top"/>
    </xf>
    <xf numFmtId="0" fontId="9" fillId="13" borderId="6" xfId="0" applyFont="1" applyFill="1" applyBorder="1" applyAlignment="1">
      <alignment horizontal="center"/>
    </xf>
    <xf numFmtId="0" fontId="7" fillId="13" borderId="1" xfId="4" applyFont="1" applyFill="1" applyAlignment="1">
      <alignment horizontal="center" vertical="top"/>
    </xf>
    <xf numFmtId="0" fontId="9" fillId="46" borderId="6" xfId="0" applyFont="1" applyFill="1" applyBorder="1" applyAlignment="1">
      <alignment horizontal="center"/>
    </xf>
    <xf numFmtId="0" fontId="7" fillId="46" borderId="1" xfId="4" applyFont="1" applyFill="1" applyAlignment="1">
      <alignment horizontal="center" vertical="top"/>
    </xf>
    <xf numFmtId="0" fontId="0" fillId="0" borderId="6" xfId="0" applyBorder="1"/>
    <xf numFmtId="0" fontId="12" fillId="264" borderId="1" xfId="1" applyNumberFormat="1" applyFont="1" applyFill="1" applyBorder="1" applyAlignment="1">
      <alignment horizontal="left" vertical="center"/>
    </xf>
    <xf numFmtId="0" fontId="12" fillId="264" borderId="1" xfId="1" applyNumberFormat="1" applyFont="1" applyFill="1" applyBorder="1" applyAlignment="1">
      <alignment horizontal="center" vertical="center"/>
    </xf>
    <xf numFmtId="0" fontId="12" fillId="264" borderId="4" xfId="1" applyNumberFormat="1" applyFont="1" applyFill="1" applyBorder="1" applyAlignment="1">
      <alignment vertical="center"/>
    </xf>
    <xf numFmtId="0" fontId="13" fillId="61" borderId="6" xfId="0" applyFont="1" applyFill="1" applyBorder="1" applyAlignment="1">
      <alignment horizontal="center" vertical="top"/>
    </xf>
    <xf numFmtId="0" fontId="13" fillId="61" borderId="6" xfId="0" applyFont="1" applyFill="1" applyBorder="1" applyAlignment="1">
      <alignment horizontal="left" vertical="top"/>
    </xf>
    <xf numFmtId="0" fontId="13" fillId="61" borderId="8" xfId="0" applyFont="1" applyFill="1" applyBorder="1" applyAlignment="1">
      <alignment vertical="top"/>
    </xf>
    <xf numFmtId="0" fontId="13" fillId="2" borderId="6" xfId="0" applyFont="1" applyFill="1" applyBorder="1" applyAlignment="1">
      <alignment horizontal="center" vertical="top"/>
    </xf>
    <xf numFmtId="0" fontId="13" fillId="2" borderId="6" xfId="0" applyFont="1" applyFill="1" applyBorder="1" applyAlignment="1">
      <alignment horizontal="left" vertical="top"/>
    </xf>
    <xf numFmtId="0" fontId="13" fillId="2" borderId="8" xfId="0" applyFont="1" applyFill="1" applyBorder="1" applyAlignment="1">
      <alignment vertical="top"/>
    </xf>
    <xf numFmtId="0" fontId="13" fillId="267" borderId="6" xfId="0" applyFont="1" applyFill="1" applyBorder="1" applyAlignment="1">
      <alignment horizontal="center" vertical="top"/>
    </xf>
    <xf numFmtId="0" fontId="13" fillId="267" borderId="6" xfId="0" applyFont="1" applyFill="1" applyBorder="1" applyAlignment="1">
      <alignment horizontal="left" vertical="top"/>
    </xf>
    <xf numFmtId="0" fontId="13" fillId="267" borderId="8" xfId="0" applyFont="1" applyFill="1" applyBorder="1" applyAlignment="1">
      <alignment vertical="top"/>
    </xf>
    <xf numFmtId="0" fontId="13" fillId="266" borderId="6" xfId="0" applyFont="1" applyFill="1" applyBorder="1" applyAlignment="1">
      <alignment horizontal="center" vertical="top"/>
    </xf>
    <xf numFmtId="0" fontId="13" fillId="266" borderId="6" xfId="0" applyFont="1" applyFill="1" applyBorder="1" applyAlignment="1">
      <alignment horizontal="left" vertical="top"/>
    </xf>
    <xf numFmtId="0" fontId="13" fillId="266" borderId="8" xfId="0" applyFont="1" applyFill="1" applyBorder="1" applyAlignment="1">
      <alignment vertical="top"/>
    </xf>
    <xf numFmtId="0" fontId="13" fillId="268" borderId="6" xfId="0" applyFont="1" applyFill="1" applyBorder="1" applyAlignment="1">
      <alignment horizontal="center" vertical="top"/>
    </xf>
    <xf numFmtId="0" fontId="13" fillId="268" borderId="6" xfId="0" applyFont="1" applyFill="1" applyBorder="1" applyAlignment="1">
      <alignment horizontal="left" vertical="top"/>
    </xf>
    <xf numFmtId="0" fontId="13" fillId="268" borderId="9" xfId="0" applyFont="1" applyFill="1" applyBorder="1" applyAlignment="1">
      <alignment vertical="top"/>
    </xf>
    <xf numFmtId="0" fontId="13" fillId="62" borderId="6" xfId="0" applyFont="1" applyFill="1" applyBorder="1" applyAlignment="1">
      <alignment horizontal="center" vertical="top"/>
    </xf>
    <xf numFmtId="0" fontId="13" fillId="62" borderId="6" xfId="0" applyFont="1" applyFill="1" applyBorder="1" applyAlignment="1">
      <alignment horizontal="left" vertical="top"/>
    </xf>
    <xf numFmtId="0" fontId="13" fillId="62" borderId="8" xfId="0" applyFont="1" applyFill="1" applyBorder="1" applyAlignment="1">
      <alignment vertical="top"/>
    </xf>
    <xf numFmtId="0" fontId="13" fillId="269" borderId="6" xfId="0" applyFont="1" applyFill="1" applyBorder="1" applyAlignment="1">
      <alignment horizontal="center" vertical="top"/>
    </xf>
    <xf numFmtId="0" fontId="13" fillId="269" borderId="6" xfId="0" applyFont="1" applyFill="1" applyBorder="1" applyAlignment="1">
      <alignment horizontal="left" vertical="top"/>
    </xf>
    <xf numFmtId="0" fontId="13" fillId="269" borderId="8" xfId="0" applyFont="1" applyFill="1" applyBorder="1" applyAlignment="1">
      <alignment vertical="top"/>
    </xf>
    <xf numFmtId="0" fontId="2" fillId="0" borderId="0" xfId="0" applyFont="1"/>
    <xf numFmtId="49" fontId="4" fillId="65" borderId="1" xfId="1" applyNumberFormat="1" applyFont="1" applyFill="1" applyBorder="1" applyAlignment="1">
      <alignment horizontal="center" vertical="center"/>
    </xf>
    <xf numFmtId="49" fontId="4" fillId="65" borderId="1" xfId="1" applyNumberFormat="1" applyFont="1" applyFill="1" applyBorder="1" applyAlignment="1">
      <alignment horizontal="left" vertical="center"/>
    </xf>
    <xf numFmtId="49" fontId="4" fillId="65" borderId="4" xfId="1" applyNumberFormat="1" applyFont="1" applyFill="1" applyBorder="1" applyAlignment="1">
      <alignment vertical="center"/>
    </xf>
    <xf numFmtId="0" fontId="13" fillId="270" borderId="6" xfId="0" applyFont="1" applyFill="1" applyBorder="1" applyAlignment="1">
      <alignment horizontal="center" vertical="top"/>
    </xf>
    <xf numFmtId="0" fontId="13" fillId="270" borderId="6" xfId="0" applyFont="1" applyFill="1" applyBorder="1" applyAlignment="1">
      <alignment horizontal="left" vertical="top"/>
    </xf>
    <xf numFmtId="0" fontId="13" fillId="270" borderId="8" xfId="0" applyFont="1" applyFill="1" applyBorder="1" applyAlignment="1">
      <alignment vertical="top"/>
    </xf>
    <xf numFmtId="0" fontId="13" fillId="271" borderId="6" xfId="0" applyFont="1" applyFill="1" applyBorder="1" applyAlignment="1">
      <alignment horizontal="center" vertical="top"/>
    </xf>
    <xf numFmtId="0" fontId="13" fillId="271" borderId="6" xfId="0" applyFont="1" applyFill="1" applyBorder="1" applyAlignment="1">
      <alignment horizontal="left" vertical="top"/>
    </xf>
    <xf numFmtId="0" fontId="13" fillId="271" borderId="8" xfId="0" applyFont="1" applyFill="1" applyBorder="1" applyAlignment="1">
      <alignment vertical="top"/>
    </xf>
    <xf numFmtId="0" fontId="13" fillId="64" borderId="6" xfId="0" applyFont="1" applyFill="1" applyBorder="1" applyAlignment="1">
      <alignment horizontal="center" vertical="top"/>
    </xf>
    <xf numFmtId="0" fontId="13" fillId="64" borderId="6" xfId="0" applyFont="1" applyFill="1" applyBorder="1" applyAlignment="1">
      <alignment horizontal="left" vertical="top"/>
    </xf>
    <xf numFmtId="0" fontId="13" fillId="64" borderId="8" xfId="0" applyFont="1" applyFill="1" applyBorder="1" applyAlignment="1">
      <alignment vertical="top"/>
    </xf>
    <xf numFmtId="0" fontId="13" fillId="272" borderId="6" xfId="0" applyFont="1" applyFill="1" applyBorder="1" applyAlignment="1">
      <alignment horizontal="center" vertical="top"/>
    </xf>
    <xf numFmtId="0" fontId="13" fillId="272" borderId="6" xfId="0" applyFont="1" applyFill="1" applyBorder="1" applyAlignment="1">
      <alignment horizontal="left" vertical="top"/>
    </xf>
    <xf numFmtId="0" fontId="13" fillId="272" borderId="8" xfId="0" applyFont="1" applyFill="1" applyBorder="1" applyAlignment="1">
      <alignment vertical="top"/>
    </xf>
    <xf numFmtId="0" fontId="13" fillId="268" borderId="8" xfId="0" applyFont="1" applyFill="1" applyBorder="1" applyAlignment="1">
      <alignment vertical="top"/>
    </xf>
    <xf numFmtId="0" fontId="13" fillId="63" borderId="6" xfId="0" applyFont="1" applyFill="1" applyBorder="1" applyAlignment="1">
      <alignment horizontal="center" vertical="top"/>
    </xf>
    <xf numFmtId="0" fontId="13" fillId="63" borderId="6" xfId="0" applyFont="1" applyFill="1" applyBorder="1" applyAlignment="1">
      <alignment horizontal="left" vertical="top"/>
    </xf>
    <xf numFmtId="0" fontId="13" fillId="63" borderId="8" xfId="0" applyFont="1" applyFill="1" applyBorder="1" applyAlignment="1">
      <alignment vertical="top"/>
    </xf>
    <xf numFmtId="0" fontId="14" fillId="0" borderId="0" xfId="0" applyFont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5" fillId="0" borderId="6" xfId="0" applyFont="1" applyBorder="1"/>
    <xf numFmtId="0" fontId="13" fillId="278" borderId="6" xfId="0" applyFont="1" applyFill="1" applyBorder="1" applyAlignment="1">
      <alignment horizontal="left" vertical="top"/>
    </xf>
    <xf numFmtId="0" fontId="13" fillId="279" borderId="6" xfId="0" applyFont="1" applyFill="1" applyBorder="1" applyAlignment="1">
      <alignment horizontal="left" vertical="top"/>
    </xf>
    <xf numFmtId="0" fontId="15" fillId="0" borderId="6" xfId="0" applyFont="1" applyBorder="1" applyAlignment="1">
      <alignment vertical="center" wrapText="1"/>
    </xf>
    <xf numFmtId="0" fontId="13" fillId="280" borderId="6" xfId="0" applyFont="1" applyFill="1" applyBorder="1" applyAlignment="1">
      <alignment horizontal="left" vertical="top"/>
    </xf>
    <xf numFmtId="0" fontId="13" fillId="265" borderId="6" xfId="0" applyFont="1" applyFill="1" applyBorder="1" applyAlignment="1">
      <alignment horizontal="left" vertical="top"/>
    </xf>
    <xf numFmtId="0" fontId="13" fillId="281" borderId="6" xfId="0" applyFont="1" applyFill="1" applyBorder="1" applyAlignment="1">
      <alignment horizontal="left" vertical="top"/>
    </xf>
    <xf numFmtId="0" fontId="13" fillId="282" borderId="6" xfId="0" applyFont="1" applyFill="1" applyBorder="1" applyAlignment="1">
      <alignment horizontal="left" vertical="top"/>
    </xf>
    <xf numFmtId="0" fontId="4" fillId="0" borderId="0" xfId="0" applyFont="1"/>
    <xf numFmtId="0" fontId="2" fillId="0" borderId="6" xfId="0" applyFont="1" applyBorder="1"/>
    <xf numFmtId="0" fontId="4" fillId="0" borderId="6" xfId="0" applyFont="1" applyBorder="1"/>
    <xf numFmtId="49" fontId="4" fillId="3" borderId="1" xfId="0" applyNumberFormat="1" applyFont="1" applyFill="1" applyBorder="1" applyAlignment="1">
      <alignment horizontal="center" vertical="center"/>
    </xf>
    <xf numFmtId="49" fontId="16" fillId="283" borderId="10" xfId="0" applyNumberFormat="1" applyFont="1" applyFill="1" applyBorder="1" applyAlignment="1"/>
    <xf numFmtId="0" fontId="15" fillId="6" borderId="6" xfId="0" applyFont="1" applyFill="1" applyBorder="1"/>
    <xf numFmtId="0" fontId="15" fillId="6" borderId="6" xfId="0" applyFont="1" applyFill="1" applyBorder="1" applyAlignment="1">
      <alignment vertical="center" wrapText="1"/>
    </xf>
    <xf numFmtId="0" fontId="20" fillId="5" borderId="1" xfId="4" applyFont="1" applyBorder="1" applyAlignment="1">
      <alignment horizontal="center" vertical="top"/>
    </xf>
    <xf numFmtId="0" fontId="20" fillId="263" borderId="1" xfId="4" applyFont="1" applyFill="1" applyBorder="1" applyAlignment="1">
      <alignment horizontal="center" vertical="top"/>
    </xf>
    <xf numFmtId="0" fontId="21" fillId="296" borderId="1" xfId="4" applyFont="1" applyFill="1" applyAlignment="1">
      <alignment horizontal="center" vertical="top"/>
    </xf>
    <xf numFmtId="0" fontId="0" fillId="0" borderId="0" xfId="0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NumberFormat="1" applyFont="1" applyAlignment="1">
      <alignment horizontal="left" vertical="center"/>
    </xf>
    <xf numFmtId="0" fontId="17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164" fontId="19" fillId="0" borderId="0" xfId="0" applyNumberFormat="1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164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281" borderId="12" xfId="0" applyFont="1" applyFill="1" applyBorder="1" applyAlignment="1">
      <alignment horizontal="left" vertical="center"/>
    </xf>
    <xf numFmtId="0" fontId="18" fillId="293" borderId="11" xfId="0" applyFont="1" applyFill="1" applyBorder="1" applyAlignment="1">
      <alignment horizontal="left" vertical="center"/>
    </xf>
    <xf numFmtId="0" fontId="18" fillId="281" borderId="11" xfId="0" applyFont="1" applyFill="1" applyBorder="1" applyAlignment="1">
      <alignment horizontal="left" vertical="center"/>
    </xf>
    <xf numFmtId="0" fontId="18" fillId="285" borderId="12" xfId="0" applyNumberFormat="1" applyFont="1" applyFill="1" applyBorder="1" applyAlignment="1">
      <alignment vertical="center"/>
    </xf>
    <xf numFmtId="0" fontId="18" fillId="286" borderId="11" xfId="0" applyNumberFormat="1" applyFont="1" applyFill="1" applyBorder="1" applyAlignment="1">
      <alignment vertical="center"/>
    </xf>
    <xf numFmtId="0" fontId="18" fillId="285" borderId="11" xfId="0" applyNumberFormat="1" applyFont="1" applyFill="1" applyBorder="1" applyAlignment="1">
      <alignment vertical="center"/>
    </xf>
    <xf numFmtId="164" fontId="24" fillId="0" borderId="0" xfId="0" applyNumberFormat="1" applyFont="1" applyAlignment="1">
      <alignment horizontal="left" vertical="center"/>
    </xf>
    <xf numFmtId="49" fontId="4" fillId="2" borderId="1" xfId="1" applyFont="1" applyAlignment="1">
      <alignment vertical="center"/>
    </xf>
    <xf numFmtId="0" fontId="4" fillId="3" borderId="1" xfId="2" applyNumberFormat="1" applyFont="1" applyBorder="1" applyAlignment="1">
      <alignment vertical="center"/>
    </xf>
    <xf numFmtId="0" fontId="4" fillId="3" borderId="1" xfId="2" applyFont="1" applyAlignment="1">
      <alignment vertical="center"/>
    </xf>
    <xf numFmtId="0" fontId="2" fillId="4" borderId="1" xfId="3" applyFont="1" applyBorder="1" applyAlignment="1">
      <alignment vertical="center"/>
    </xf>
    <xf numFmtId="0" fontId="2" fillId="4" borderId="1" xfId="3" applyFont="1" applyAlignment="1">
      <alignment vertical="center"/>
    </xf>
    <xf numFmtId="49" fontId="4" fillId="2" borderId="1" xfId="1" applyFont="1" applyAlignment="1">
      <alignment horizontal="center" vertical="center"/>
    </xf>
    <xf numFmtId="0" fontId="4" fillId="3" borderId="1" xfId="2" applyFont="1" applyAlignment="1">
      <alignment horizontal="center" vertical="center"/>
    </xf>
    <xf numFmtId="0" fontId="2" fillId="4" borderId="1" xfId="3" applyFont="1" applyAlignment="1">
      <alignment horizontal="center" vertical="center"/>
    </xf>
    <xf numFmtId="0" fontId="2" fillId="4" borderId="1" xfId="3" applyFont="1" applyAlignment="1">
      <alignment horizontal="left" vertical="center"/>
    </xf>
    <xf numFmtId="0" fontId="4" fillId="3" borderId="1" xfId="2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4" fillId="3" borderId="4" xfId="1" applyFont="1" applyFill="1" applyBorder="1" applyAlignment="1">
      <alignment horizontal="left" vertical="center"/>
    </xf>
    <xf numFmtId="49" fontId="4" fillId="3" borderId="4" xfId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left" vertical="center"/>
    </xf>
    <xf numFmtId="49" fontId="4" fillId="3" borderId="1" xfId="1" applyFont="1" applyFill="1" applyBorder="1" applyAlignment="1">
      <alignment horizontal="center" vertical="center"/>
    </xf>
    <xf numFmtId="49" fontId="4" fillId="3" borderId="1" xfId="1" applyFont="1" applyFill="1" applyBorder="1" applyAlignment="1">
      <alignment horizontal="left" vertical="center"/>
    </xf>
    <xf numFmtId="164" fontId="4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center" vertical="center"/>
    </xf>
    <xf numFmtId="164" fontId="2" fillId="3" borderId="3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61" borderId="1" xfId="2" applyFont="1" applyFill="1" applyAlignment="1">
      <alignment horizontal="left" vertical="center"/>
    </xf>
    <xf numFmtId="0" fontId="2" fillId="61" borderId="1" xfId="2" applyFont="1" applyFill="1" applyAlignment="1">
      <alignment horizontal="center" vertical="center" wrapText="1"/>
    </xf>
    <xf numFmtId="0" fontId="2" fillId="61" borderId="1" xfId="2" applyNumberFormat="1" applyFont="1" applyFill="1" applyAlignment="1">
      <alignment horizontal="left" vertical="center" wrapText="1"/>
    </xf>
    <xf numFmtId="0" fontId="2" fillId="61" borderId="2" xfId="2" applyFont="1" applyFill="1" applyBorder="1" applyAlignment="1">
      <alignment horizontal="left" vertical="center" wrapText="1"/>
    </xf>
    <xf numFmtId="0" fontId="4" fillId="61" borderId="4" xfId="2" applyNumberFormat="1" applyFont="1" applyFill="1" applyBorder="1" applyAlignment="1">
      <alignment horizontal="left" vertical="center" wrapText="1"/>
    </xf>
    <xf numFmtId="164" fontId="2" fillId="61" borderId="1" xfId="2" applyNumberFormat="1" applyFont="1" applyFill="1" applyAlignment="1">
      <alignment horizontal="center" vertical="center" wrapText="1"/>
    </xf>
    <xf numFmtId="164" fontId="2" fillId="61" borderId="1" xfId="2" applyNumberFormat="1" applyFont="1" applyFill="1" applyAlignment="1">
      <alignment horizontal="left" vertical="center" wrapText="1"/>
    </xf>
    <xf numFmtId="0" fontId="2" fillId="4" borderId="1" xfId="3" applyNumberFormat="1" applyFont="1" applyAlignment="1">
      <alignment horizontal="left" vertical="center"/>
    </xf>
    <xf numFmtId="0" fontId="4" fillId="4" borderId="1" xfId="3" applyNumberFormat="1" applyFont="1" applyAlignment="1">
      <alignment horizontal="left" vertical="center"/>
    </xf>
    <xf numFmtId="0" fontId="4" fillId="4" borderId="1" xfId="3" applyFont="1" applyAlignment="1">
      <alignment horizontal="center" vertical="center"/>
    </xf>
    <xf numFmtId="164" fontId="2" fillId="4" borderId="1" xfId="3" applyNumberFormat="1" applyFont="1" applyAlignment="1">
      <alignment horizontal="center" vertical="center"/>
    </xf>
    <xf numFmtId="164" fontId="2" fillId="4" borderId="1" xfId="3" applyNumberFormat="1" applyFont="1" applyAlignment="1">
      <alignment horizontal="left" vertical="center"/>
    </xf>
    <xf numFmtId="164" fontId="4" fillId="4" borderId="1" xfId="3" applyNumberFormat="1" applyFont="1" applyAlignment="1">
      <alignment horizontal="center" vertical="center"/>
    </xf>
    <xf numFmtId="0" fontId="5" fillId="5" borderId="1" xfId="4" applyFont="1" applyAlignment="1">
      <alignment horizontal="left" vertical="center"/>
    </xf>
    <xf numFmtId="0" fontId="5" fillId="5" borderId="1" xfId="4" applyFont="1" applyAlignment="1">
      <alignment horizontal="center" vertical="center"/>
    </xf>
    <xf numFmtId="0" fontId="5" fillId="5" borderId="1" xfId="4" applyNumberFormat="1" applyFont="1" applyAlignment="1">
      <alignment horizontal="left" vertical="center"/>
    </xf>
    <xf numFmtId="0" fontId="13" fillId="5" borderId="1" xfId="4" applyNumberFormat="1" applyFont="1" applyAlignment="1">
      <alignment horizontal="left" vertical="center"/>
    </xf>
    <xf numFmtId="0" fontId="13" fillId="5" borderId="1" xfId="4" applyFont="1" applyAlignment="1">
      <alignment horizontal="center" vertical="center"/>
    </xf>
    <xf numFmtId="164" fontId="5" fillId="5" borderId="1" xfId="4" applyNumberFormat="1" applyFont="1" applyAlignment="1">
      <alignment horizontal="center" vertical="center"/>
    </xf>
    <xf numFmtId="164" fontId="5" fillId="5" borderId="1" xfId="4" applyNumberFormat="1" applyFont="1" applyAlignment="1">
      <alignment horizontal="left" vertical="center"/>
    </xf>
    <xf numFmtId="164" fontId="13" fillId="5" borderId="1" xfId="4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center" vertical="center"/>
    </xf>
    <xf numFmtId="0" fontId="12" fillId="260" borderId="5" xfId="1" quotePrefix="1" applyNumberFormat="1" applyFont="1" applyFill="1" applyBorder="1" applyAlignment="1">
      <alignment horizontal="left" vertical="center"/>
    </xf>
    <xf numFmtId="0" fontId="12" fillId="260" borderId="5" xfId="1" quotePrefix="1" applyNumberFormat="1" applyFont="1" applyFill="1" applyBorder="1" applyAlignment="1">
      <alignment horizontal="center" vertical="center"/>
    </xf>
    <xf numFmtId="0" fontId="12" fillId="260" borderId="5" xfId="1" quotePrefix="1" applyNumberFormat="1" applyFont="1" applyFill="1" applyBorder="1" applyAlignment="1">
      <alignment vertical="center"/>
    </xf>
    <xf numFmtId="0" fontId="25" fillId="260" borderId="5" xfId="1" quotePrefix="1" applyNumberFormat="1" applyFont="1" applyFill="1" applyBorder="1" applyAlignment="1">
      <alignment horizontal="center" vertical="center"/>
    </xf>
    <xf numFmtId="164" fontId="12" fillId="260" borderId="5" xfId="1" quotePrefix="1" applyNumberFormat="1" applyFont="1" applyFill="1" applyBorder="1" applyAlignment="1">
      <alignment horizontal="center" vertical="center"/>
    </xf>
    <xf numFmtId="164" fontId="12" fillId="260" borderId="5" xfId="1" quotePrefix="1" applyNumberFormat="1" applyFont="1" applyFill="1" applyBorder="1" applyAlignment="1">
      <alignment horizontal="left" vertical="center"/>
    </xf>
    <xf numFmtId="164" fontId="25" fillId="260" borderId="5" xfId="1" quotePrefix="1" applyNumberFormat="1" applyFont="1" applyFill="1" applyBorder="1" applyAlignment="1">
      <alignment horizontal="left" vertical="center"/>
    </xf>
    <xf numFmtId="164" fontId="25" fillId="260" borderId="0" xfId="1" quotePrefix="1" applyNumberFormat="1" applyFont="1" applyFill="1" applyBorder="1" applyAlignment="1">
      <alignment horizontal="left" vertical="center"/>
    </xf>
    <xf numFmtId="0" fontId="12" fillId="261" borderId="1" xfId="2" applyNumberFormat="1" applyFont="1" applyFill="1" applyBorder="1" applyAlignment="1">
      <alignment horizontal="left" vertical="center"/>
    </xf>
    <xf numFmtId="0" fontId="12" fillId="261" borderId="1" xfId="2" applyNumberFormat="1" applyFont="1" applyFill="1" applyBorder="1" applyAlignment="1">
      <alignment horizontal="center" vertical="center"/>
    </xf>
    <xf numFmtId="0" fontId="12" fillId="261" borderId="1" xfId="2" applyNumberFormat="1" applyFont="1" applyFill="1" applyBorder="1" applyAlignment="1">
      <alignment vertical="center"/>
    </xf>
    <xf numFmtId="0" fontId="25" fillId="261" borderId="1" xfId="2" applyNumberFormat="1" applyFont="1" applyFill="1" applyBorder="1" applyAlignment="1">
      <alignment horizontal="center" vertical="center"/>
    </xf>
    <xf numFmtId="164" fontId="12" fillId="261" borderId="1" xfId="2" applyNumberFormat="1" applyFont="1" applyFill="1" applyBorder="1" applyAlignment="1">
      <alignment horizontal="center" vertical="center"/>
    </xf>
    <xf numFmtId="164" fontId="12" fillId="261" borderId="1" xfId="2" applyNumberFormat="1" applyFont="1" applyFill="1" applyBorder="1" applyAlignment="1">
      <alignment horizontal="left" vertical="center"/>
    </xf>
    <xf numFmtId="164" fontId="25" fillId="261" borderId="1" xfId="2" applyNumberFormat="1" applyFont="1" applyFill="1" applyBorder="1" applyAlignment="1">
      <alignment horizontal="left" vertical="center"/>
    </xf>
    <xf numFmtId="164" fontId="25" fillId="261" borderId="0" xfId="2" applyNumberFormat="1" applyFont="1" applyFill="1" applyBorder="1" applyAlignment="1">
      <alignment horizontal="left" vertical="center"/>
    </xf>
    <xf numFmtId="0" fontId="25" fillId="262" borderId="1" xfId="3" applyNumberFormat="1" applyFont="1" applyFill="1" applyBorder="1" applyAlignment="1">
      <alignment horizontal="left" vertical="center"/>
    </xf>
    <xf numFmtId="0" fontId="25" fillId="262" borderId="1" xfId="3" applyNumberFormat="1" applyFont="1" applyFill="1" applyBorder="1" applyAlignment="1">
      <alignment horizontal="center" vertical="center"/>
    </xf>
    <xf numFmtId="0" fontId="25" fillId="262" borderId="1" xfId="3" applyNumberFormat="1" applyFont="1" applyFill="1" applyBorder="1" applyAlignment="1">
      <alignment vertical="center"/>
    </xf>
    <xf numFmtId="0" fontId="12" fillId="262" borderId="1" xfId="3" applyNumberFormat="1" applyFont="1" applyFill="1" applyBorder="1" applyAlignment="1">
      <alignment horizontal="left" vertical="center"/>
    </xf>
    <xf numFmtId="0" fontId="12" fillId="262" borderId="1" xfId="3" applyNumberFormat="1" applyFont="1" applyFill="1" applyBorder="1" applyAlignment="1">
      <alignment horizontal="center" vertical="center"/>
    </xf>
    <xf numFmtId="164" fontId="25" fillId="262" borderId="1" xfId="3" applyNumberFormat="1" applyFont="1" applyFill="1" applyBorder="1" applyAlignment="1">
      <alignment horizontal="center" vertical="center"/>
    </xf>
    <xf numFmtId="164" fontId="25" fillId="262" borderId="1" xfId="3" applyNumberFormat="1" applyFont="1" applyFill="1" applyBorder="1" applyAlignment="1">
      <alignment horizontal="left" vertical="center"/>
    </xf>
    <xf numFmtId="164" fontId="12" fillId="262" borderId="1" xfId="3" applyNumberFormat="1" applyFont="1" applyFill="1" applyBorder="1" applyAlignment="1">
      <alignment horizontal="center" vertical="center"/>
    </xf>
    <xf numFmtId="164" fontId="25" fillId="262" borderId="0" xfId="3" applyNumberFormat="1" applyFont="1" applyFill="1" applyBorder="1" applyAlignment="1">
      <alignment horizontal="left" vertical="center"/>
    </xf>
    <xf numFmtId="0" fontId="5" fillId="263" borderId="1" xfId="4" applyFont="1" applyFill="1" applyBorder="1" applyAlignment="1">
      <alignment horizontal="left" vertical="center"/>
    </xf>
    <xf numFmtId="0" fontId="5" fillId="263" borderId="1" xfId="4" applyFont="1" applyFill="1" applyBorder="1" applyAlignment="1">
      <alignment horizontal="center" vertical="center"/>
    </xf>
    <xf numFmtId="0" fontId="5" fillId="263" borderId="1" xfId="4" applyFont="1" applyFill="1" applyBorder="1" applyAlignment="1">
      <alignment vertical="center"/>
    </xf>
    <xf numFmtId="0" fontId="5" fillId="263" borderId="1" xfId="4" applyNumberFormat="1" applyFont="1" applyFill="1" applyBorder="1" applyAlignment="1">
      <alignment horizontal="left" vertical="center"/>
    </xf>
    <xf numFmtId="0" fontId="13" fillId="263" borderId="1" xfId="4" applyNumberFormat="1" applyFont="1" applyFill="1" applyBorder="1" applyAlignment="1">
      <alignment horizontal="left" vertical="center"/>
    </xf>
    <xf numFmtId="0" fontId="26" fillId="276" borderId="1" xfId="4" applyFont="1" applyFill="1" applyBorder="1" applyAlignment="1">
      <alignment horizontal="center" vertical="center"/>
    </xf>
    <xf numFmtId="0" fontId="13" fillId="263" borderId="1" xfId="4" applyFont="1" applyFill="1" applyBorder="1" applyAlignment="1">
      <alignment horizontal="center" vertical="center"/>
    </xf>
    <xf numFmtId="164" fontId="5" fillId="263" borderId="1" xfId="4" applyNumberFormat="1" applyFont="1" applyFill="1" applyBorder="1" applyAlignment="1">
      <alignment horizontal="center" vertical="center"/>
    </xf>
    <xf numFmtId="164" fontId="5" fillId="263" borderId="1" xfId="4" applyNumberFormat="1" applyFont="1" applyFill="1" applyBorder="1" applyAlignment="1">
      <alignment horizontal="left" vertical="center"/>
    </xf>
    <xf numFmtId="164" fontId="13" fillId="5" borderId="1" xfId="4" applyNumberFormat="1" applyFont="1" applyBorder="1" applyAlignment="1">
      <alignment horizontal="center" vertical="center"/>
    </xf>
    <xf numFmtId="164" fontId="5" fillId="5" borderId="1" xfId="4" applyNumberFormat="1" applyFont="1" applyBorder="1" applyAlignment="1">
      <alignment horizontal="left" vertical="center"/>
    </xf>
    <xf numFmtId="164" fontId="5" fillId="5" borderId="0" xfId="4" applyNumberFormat="1" applyFont="1" applyBorder="1" applyAlignment="1">
      <alignment horizontal="left" vertical="center"/>
    </xf>
    <xf numFmtId="0" fontId="26" fillId="297" borderId="1" xfId="4" applyFont="1" applyFill="1" applyBorder="1" applyAlignment="1">
      <alignment horizontal="center" vertical="center"/>
    </xf>
    <xf numFmtId="0" fontId="5" fillId="275" borderId="1" xfId="4" applyFont="1" applyFill="1" applyBorder="1" applyAlignment="1">
      <alignment horizontal="center" vertical="center"/>
    </xf>
    <xf numFmtId="0" fontId="5" fillId="277" borderId="1" xfId="4" applyFont="1" applyFill="1" applyBorder="1" applyAlignment="1">
      <alignment horizontal="center" vertical="center"/>
    </xf>
    <xf numFmtId="164" fontId="5" fillId="5" borderId="3" xfId="4" applyNumberFormat="1" applyFont="1" applyBorder="1" applyAlignment="1">
      <alignment horizontal="left" vertical="center"/>
    </xf>
    <xf numFmtId="0" fontId="18" fillId="10" borderId="11" xfId="0" applyFont="1" applyFill="1" applyBorder="1" applyAlignment="1">
      <alignment horizontal="left" vertical="center"/>
    </xf>
    <xf numFmtId="0" fontId="25" fillId="262" borderId="1" xfId="3" quotePrefix="1" applyNumberFormat="1" applyFont="1" applyFill="1" applyBorder="1" applyAlignment="1">
      <alignment horizontal="left" vertical="center"/>
    </xf>
    <xf numFmtId="49" fontId="4" fillId="2" borderId="1" xfId="1" applyNumberFormat="1" applyFont="1" applyBorder="1" applyAlignment="1">
      <alignment horizontal="left" vertical="center"/>
    </xf>
    <xf numFmtId="49" fontId="4" fillId="2" borderId="1" xfId="1" applyNumberFormat="1" applyFont="1" applyBorder="1" applyAlignment="1">
      <alignment horizontal="center" vertical="center"/>
    </xf>
    <xf numFmtId="49" fontId="4" fillId="2" borderId="1" xfId="1" applyNumberFormat="1" applyFont="1" applyBorder="1" applyAlignment="1">
      <alignment vertical="center"/>
    </xf>
    <xf numFmtId="0" fontId="4" fillId="2" borderId="1" xfId="1" applyNumberFormat="1" applyFont="1" applyBorder="1" applyAlignment="1">
      <alignment horizontal="left" vertical="center"/>
    </xf>
    <xf numFmtId="49" fontId="2" fillId="2" borderId="1" xfId="1" applyNumberFormat="1" applyFont="1" applyBorder="1" applyAlignment="1">
      <alignment horizontal="center" vertical="center"/>
    </xf>
    <xf numFmtId="164" fontId="4" fillId="2" borderId="1" xfId="1" applyNumberFormat="1" applyFont="1" applyBorder="1" applyAlignment="1">
      <alignment horizontal="center" vertical="center"/>
    </xf>
    <xf numFmtId="164" fontId="4" fillId="2" borderId="1" xfId="1" applyNumberFormat="1" applyFont="1" applyBorder="1" applyAlignment="1">
      <alignment horizontal="left" vertical="center"/>
    </xf>
    <xf numFmtId="164" fontId="2" fillId="2" borderId="1" xfId="1" applyNumberFormat="1" applyFont="1" applyBorder="1" applyAlignment="1">
      <alignment horizontal="left" vertical="center"/>
    </xf>
    <xf numFmtId="164" fontId="2" fillId="2" borderId="16" xfId="1" applyNumberFormat="1" applyFont="1" applyBorder="1" applyAlignment="1">
      <alignment horizontal="left" vertical="center"/>
    </xf>
    <xf numFmtId="0" fontId="18" fillId="10" borderId="13" xfId="0" applyFont="1" applyFill="1" applyBorder="1" applyAlignment="1">
      <alignment horizontal="left" vertical="center"/>
    </xf>
    <xf numFmtId="0" fontId="4" fillId="3" borderId="1" xfId="2" applyNumberFormat="1" applyFont="1" applyBorder="1" applyAlignment="1">
      <alignment horizontal="left" vertical="center"/>
    </xf>
    <xf numFmtId="0" fontId="4" fillId="3" borderId="1" xfId="2" applyNumberFormat="1" applyFont="1" applyBorder="1" applyAlignment="1">
      <alignment horizontal="center" vertical="center"/>
    </xf>
    <xf numFmtId="0" fontId="2" fillId="3" borderId="1" xfId="2" applyNumberFormat="1" applyFont="1" applyBorder="1" applyAlignment="1">
      <alignment horizontal="center" vertical="center"/>
    </xf>
    <xf numFmtId="164" fontId="4" fillId="3" borderId="1" xfId="2" applyNumberFormat="1" applyFont="1" applyBorder="1" applyAlignment="1">
      <alignment horizontal="center" vertical="center"/>
    </xf>
    <xf numFmtId="164" fontId="4" fillId="3" borderId="1" xfId="2" applyNumberFormat="1" applyFont="1" applyBorder="1" applyAlignment="1">
      <alignment horizontal="left" vertical="center"/>
    </xf>
    <xf numFmtId="164" fontId="2" fillId="3" borderId="1" xfId="2" applyNumberFormat="1" applyFont="1" applyBorder="1" applyAlignment="1">
      <alignment horizontal="left" vertical="center"/>
    </xf>
    <xf numFmtId="164" fontId="2" fillId="3" borderId="16" xfId="2" applyNumberFormat="1" applyFont="1" applyBorder="1" applyAlignment="1">
      <alignment horizontal="left" vertical="center"/>
    </xf>
    <xf numFmtId="0" fontId="2" fillId="4" borderId="1" xfId="3" applyFont="1" applyBorder="1" applyAlignment="1">
      <alignment horizontal="left" vertical="center"/>
    </xf>
    <xf numFmtId="0" fontId="2" fillId="4" borderId="1" xfId="3" applyFont="1" applyBorder="1" applyAlignment="1">
      <alignment horizontal="center" vertical="center"/>
    </xf>
    <xf numFmtId="0" fontId="2" fillId="4" borderId="1" xfId="3" applyNumberFormat="1" applyFont="1" applyBorder="1" applyAlignment="1">
      <alignment horizontal="left" vertical="center"/>
    </xf>
    <xf numFmtId="0" fontId="4" fillId="4" borderId="1" xfId="3" applyNumberFormat="1" applyFont="1" applyBorder="1" applyAlignment="1">
      <alignment horizontal="left" vertical="center"/>
    </xf>
    <xf numFmtId="0" fontId="4" fillId="4" borderId="1" xfId="3" applyFont="1" applyBorder="1" applyAlignment="1">
      <alignment horizontal="center" vertical="center"/>
    </xf>
    <xf numFmtId="164" fontId="2" fillId="4" borderId="1" xfId="3" applyNumberFormat="1" applyFont="1" applyBorder="1" applyAlignment="1">
      <alignment horizontal="center" vertical="center"/>
    </xf>
    <xf numFmtId="164" fontId="2" fillId="4" borderId="1" xfId="3" applyNumberFormat="1" applyFont="1" applyBorder="1" applyAlignment="1">
      <alignment horizontal="left" vertical="center"/>
    </xf>
    <xf numFmtId="164" fontId="4" fillId="4" borderId="1" xfId="3" applyNumberFormat="1" applyFont="1" applyBorder="1" applyAlignment="1">
      <alignment horizontal="center" vertical="center"/>
    </xf>
    <xf numFmtId="164" fontId="2" fillId="4" borderId="0" xfId="3" applyNumberFormat="1" applyFont="1" applyBorder="1" applyAlignment="1">
      <alignment horizontal="left" vertical="center"/>
    </xf>
    <xf numFmtId="0" fontId="5" fillId="5" borderId="1" xfId="4" applyFont="1" applyBorder="1" applyAlignment="1">
      <alignment horizontal="left" vertical="center"/>
    </xf>
    <xf numFmtId="0" fontId="5" fillId="5" borderId="1" xfId="4" applyFont="1" applyBorder="1" applyAlignment="1">
      <alignment horizontal="center" vertical="center"/>
    </xf>
    <xf numFmtId="0" fontId="5" fillId="5" borderId="1" xfId="4" applyFont="1" applyBorder="1" applyAlignment="1">
      <alignment vertical="center"/>
    </xf>
    <xf numFmtId="0" fontId="5" fillId="5" borderId="1" xfId="4" applyNumberFormat="1" applyFont="1" applyBorder="1" applyAlignment="1">
      <alignment horizontal="left" vertical="center"/>
    </xf>
    <xf numFmtId="0" fontId="5" fillId="67" borderId="1" xfId="4" applyFont="1" applyFill="1" applyBorder="1" applyAlignment="1">
      <alignment horizontal="center" vertical="center"/>
    </xf>
    <xf numFmtId="0" fontId="13" fillId="5" borderId="1" xfId="4" applyFont="1" applyBorder="1" applyAlignment="1">
      <alignment horizontal="center" vertical="center"/>
    </xf>
    <xf numFmtId="164" fontId="5" fillId="5" borderId="1" xfId="4" applyNumberFormat="1" applyFont="1" applyBorder="1" applyAlignment="1">
      <alignment horizontal="center" vertical="center"/>
    </xf>
    <xf numFmtId="0" fontId="18" fillId="10" borderId="14" xfId="0" applyFont="1" applyFill="1" applyBorder="1" applyAlignment="1">
      <alignment horizontal="left" vertical="center"/>
    </xf>
    <xf numFmtId="164" fontId="2" fillId="4" borderId="3" xfId="3" applyNumberFormat="1" applyFont="1" applyBorder="1" applyAlignment="1">
      <alignment horizontal="left" vertical="center"/>
    </xf>
    <xf numFmtId="0" fontId="26" fillId="68" borderId="1" xfId="4" applyFont="1" applyFill="1" applyBorder="1" applyAlignment="1">
      <alignment horizontal="center" vertical="center"/>
    </xf>
    <xf numFmtId="164" fontId="2" fillId="3" borderId="0" xfId="2" applyNumberFormat="1" applyFont="1" applyBorder="1" applyAlignment="1">
      <alignment horizontal="left" vertical="center"/>
    </xf>
    <xf numFmtId="0" fontId="5" fillId="46" borderId="1" xfId="4" applyFont="1" applyFill="1" applyBorder="1" applyAlignment="1">
      <alignment horizontal="center" vertical="center"/>
    </xf>
    <xf numFmtId="164" fontId="2" fillId="3" borderId="3" xfId="2" applyNumberFormat="1" applyFont="1" applyBorder="1" applyAlignment="1">
      <alignment horizontal="left" vertical="center"/>
    </xf>
    <xf numFmtId="0" fontId="4" fillId="2" borderId="1" xfId="1" applyNumberFormat="1" applyFont="1" applyAlignment="1">
      <alignment vertical="center"/>
    </xf>
    <xf numFmtId="49" fontId="2" fillId="2" borderId="1" xfId="1" applyFont="1" applyAlignment="1">
      <alignment horizontal="center" vertical="center"/>
    </xf>
    <xf numFmtId="49" fontId="4" fillId="2" borderId="1" xfId="1" applyNumberFormat="1" applyFont="1" applyAlignment="1">
      <alignment horizontal="left" vertical="center"/>
    </xf>
    <xf numFmtId="49" fontId="2" fillId="2" borderId="1" xfId="1" applyFont="1" applyAlignment="1">
      <alignment horizontal="left" vertical="center"/>
    </xf>
    <xf numFmtId="0" fontId="4" fillId="3" borderId="1" xfId="2" applyNumberFormat="1" applyFont="1" applyAlignment="1">
      <alignment vertical="center"/>
    </xf>
    <xf numFmtId="0" fontId="2" fillId="3" borderId="1" xfId="2" applyFont="1" applyAlignment="1">
      <alignment horizontal="center" vertical="center"/>
    </xf>
    <xf numFmtId="0" fontId="2" fillId="3" borderId="1" xfId="2" applyFont="1" applyAlignment="1">
      <alignment horizontal="left" vertical="center"/>
    </xf>
    <xf numFmtId="0" fontId="2" fillId="4" borderId="1" xfId="3" applyNumberFormat="1" applyFont="1" applyAlignment="1">
      <alignment vertical="center"/>
    </xf>
    <xf numFmtId="0" fontId="4" fillId="4" borderId="1" xfId="3" applyNumberFormat="1" applyFont="1" applyAlignment="1">
      <alignment vertical="center"/>
    </xf>
    <xf numFmtId="0" fontId="5" fillId="5" borderId="1" xfId="4" applyFont="1" applyAlignment="1">
      <alignment vertical="center"/>
    </xf>
    <xf numFmtId="0" fontId="13" fillId="3" borderId="1" xfId="2" applyFont="1" applyAlignment="1">
      <alignment vertical="center"/>
    </xf>
    <xf numFmtId="0" fontId="13" fillId="3" borderId="1" xfId="2" applyFont="1" applyAlignment="1">
      <alignment horizontal="center" vertical="center"/>
    </xf>
    <xf numFmtId="0" fontId="13" fillId="3" borderId="1" xfId="2" applyNumberFormat="1" applyFont="1" applyAlignment="1">
      <alignment vertical="center"/>
    </xf>
    <xf numFmtId="0" fontId="5" fillId="3" borderId="1" xfId="2" applyFont="1" applyAlignment="1">
      <alignment horizontal="center" vertical="center"/>
    </xf>
    <xf numFmtId="0" fontId="13" fillId="3" borderId="1" xfId="2" applyFont="1" applyAlignment="1">
      <alignment horizontal="left" vertical="center"/>
    </xf>
    <xf numFmtId="0" fontId="5" fillId="3" borderId="1" xfId="2" applyFont="1" applyAlignment="1">
      <alignment horizontal="left" vertical="center"/>
    </xf>
    <xf numFmtId="164" fontId="2" fillId="2" borderId="0" xfId="1" applyNumberFormat="1" applyFont="1" applyBorder="1" applyAlignment="1">
      <alignment horizontal="left" vertical="center"/>
    </xf>
    <xf numFmtId="0" fontId="26" fillId="39" borderId="1" xfId="4" applyFont="1" applyFill="1" applyBorder="1" applyAlignment="1">
      <alignment horizontal="center" vertical="center"/>
    </xf>
    <xf numFmtId="0" fontId="18" fillId="283" borderId="14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49" fontId="18" fillId="287" borderId="14" xfId="0" applyNumberFormat="1" applyFont="1" applyFill="1" applyBorder="1" applyAlignment="1">
      <alignment horizontal="left" vertical="center"/>
    </xf>
    <xf numFmtId="0" fontId="26" fillId="273" borderId="1" xfId="4" applyFont="1" applyFill="1" applyBorder="1" applyAlignment="1">
      <alignment horizontal="center" vertical="center"/>
    </xf>
    <xf numFmtId="164" fontId="13" fillId="263" borderId="1" xfId="4" applyNumberFormat="1" applyFont="1" applyFill="1" applyBorder="1" applyAlignment="1">
      <alignment horizontal="center" vertical="center"/>
    </xf>
    <xf numFmtId="164" fontId="5" fillId="263" borderId="0" xfId="4" applyNumberFormat="1" applyFont="1" applyFill="1" applyBorder="1" applyAlignment="1">
      <alignment horizontal="left" vertical="center"/>
    </xf>
    <xf numFmtId="0" fontId="5" fillId="274" borderId="1" xfId="4" applyFont="1" applyFill="1" applyBorder="1" applyAlignment="1">
      <alignment horizontal="center" vertical="center"/>
    </xf>
    <xf numFmtId="0" fontId="5" fillId="299" borderId="1" xfId="4" applyFont="1" applyFill="1" applyBorder="1" applyAlignment="1">
      <alignment horizontal="center" vertical="center"/>
    </xf>
    <xf numFmtId="0" fontId="26" fillId="300" borderId="1" xfId="4" applyFont="1" applyFill="1" applyBorder="1" applyAlignment="1">
      <alignment horizontal="center" vertical="center"/>
    </xf>
    <xf numFmtId="0" fontId="5" fillId="263" borderId="1" xfId="4" quotePrefix="1" applyFont="1" applyFill="1" applyBorder="1" applyAlignment="1">
      <alignment horizontal="left" vertical="center"/>
    </xf>
    <xf numFmtId="0" fontId="5" fillId="301" borderId="1" xfId="4" applyFont="1" applyFill="1" applyBorder="1" applyAlignment="1">
      <alignment horizontal="center" vertical="center"/>
    </xf>
    <xf numFmtId="0" fontId="5" fillId="260" borderId="1" xfId="4" applyFont="1" applyFill="1" applyBorder="1" applyAlignment="1">
      <alignment horizontal="center" vertical="center"/>
    </xf>
    <xf numFmtId="49" fontId="12" fillId="260" borderId="5" xfId="1" applyNumberFormat="1" applyFont="1" applyFill="1" applyBorder="1" applyAlignment="1">
      <alignment horizontal="left" vertical="center"/>
    </xf>
    <xf numFmtId="49" fontId="12" fillId="260" borderId="5" xfId="1" applyNumberFormat="1" applyFont="1" applyFill="1" applyBorder="1" applyAlignment="1">
      <alignment horizontal="center" vertical="center"/>
    </xf>
    <xf numFmtId="49" fontId="12" fillId="260" borderId="5" xfId="1" applyNumberFormat="1" applyFont="1" applyFill="1" applyBorder="1" applyAlignment="1">
      <alignment vertical="center"/>
    </xf>
    <xf numFmtId="0" fontId="12" fillId="260" borderId="5" xfId="1" applyNumberFormat="1" applyFont="1" applyFill="1" applyBorder="1" applyAlignment="1">
      <alignment horizontal="left" vertical="center"/>
    </xf>
    <xf numFmtId="49" fontId="25" fillId="260" borderId="5" xfId="1" applyNumberFormat="1" applyFont="1" applyFill="1" applyBorder="1" applyAlignment="1">
      <alignment horizontal="center" vertical="center"/>
    </xf>
    <xf numFmtId="164" fontId="12" fillId="260" borderId="5" xfId="1" applyNumberFormat="1" applyFont="1" applyFill="1" applyBorder="1" applyAlignment="1">
      <alignment horizontal="center" vertical="center"/>
    </xf>
    <xf numFmtId="164" fontId="12" fillId="260" borderId="5" xfId="1" applyNumberFormat="1" applyFont="1" applyFill="1" applyBorder="1" applyAlignment="1">
      <alignment horizontal="left" vertical="center"/>
    </xf>
    <xf numFmtId="164" fontId="25" fillId="260" borderId="5" xfId="1" applyNumberFormat="1" applyFont="1" applyFill="1" applyBorder="1" applyAlignment="1">
      <alignment horizontal="left" vertical="center"/>
    </xf>
    <xf numFmtId="164" fontId="25" fillId="260" borderId="16" xfId="1" applyNumberFormat="1" applyFont="1" applyFill="1" applyBorder="1" applyAlignment="1">
      <alignment horizontal="left" vertical="center"/>
    </xf>
    <xf numFmtId="0" fontId="18" fillId="3" borderId="15" xfId="0" applyFont="1" applyFill="1" applyBorder="1" applyAlignment="1">
      <alignment horizontal="left" vertical="center"/>
    </xf>
    <xf numFmtId="164" fontId="25" fillId="261" borderId="3" xfId="2" applyNumberFormat="1" applyFont="1" applyFill="1" applyBorder="1" applyAlignment="1">
      <alignment horizontal="left" vertical="center"/>
    </xf>
    <xf numFmtId="0" fontId="18" fillId="3" borderId="14" xfId="0" applyFont="1" applyFill="1" applyBorder="1" applyAlignment="1">
      <alignment horizontal="left" vertical="center"/>
    </xf>
    <xf numFmtId="0" fontId="25" fillId="262" borderId="1" xfId="3" applyFont="1" applyFill="1" applyBorder="1" applyAlignment="1">
      <alignment horizontal="left" vertical="center"/>
    </xf>
    <xf numFmtId="0" fontId="25" fillId="262" borderId="1" xfId="3" applyFont="1" applyFill="1" applyBorder="1" applyAlignment="1">
      <alignment horizontal="center" vertical="center"/>
    </xf>
    <xf numFmtId="0" fontId="25" fillId="262" borderId="1" xfId="3" applyFont="1" applyFill="1" applyBorder="1" applyAlignment="1">
      <alignment vertical="center"/>
    </xf>
    <xf numFmtId="0" fontId="12" fillId="262" borderId="1" xfId="3" applyFont="1" applyFill="1" applyBorder="1" applyAlignment="1">
      <alignment horizontal="center" vertical="center"/>
    </xf>
    <xf numFmtId="49" fontId="18" fillId="62" borderId="14" xfId="0" applyNumberFormat="1" applyFont="1" applyFill="1" applyBorder="1" applyAlignment="1">
      <alignment horizontal="left" vertical="center"/>
    </xf>
    <xf numFmtId="49" fontId="5" fillId="5" borderId="1" xfId="4" applyNumberFormat="1" applyFont="1" applyBorder="1" applyAlignment="1">
      <alignment horizontal="left" vertical="center"/>
    </xf>
    <xf numFmtId="49" fontId="5" fillId="5" borderId="1" xfId="4" applyNumberFormat="1" applyFont="1" applyBorder="1" applyAlignment="1">
      <alignment horizontal="center" vertical="center"/>
    </xf>
    <xf numFmtId="49" fontId="5" fillId="5" borderId="1" xfId="4" applyNumberFormat="1" applyFont="1" applyBorder="1" applyAlignment="1">
      <alignment vertical="center"/>
    </xf>
    <xf numFmtId="49" fontId="5" fillId="27" borderId="1" xfId="4" applyNumberFormat="1" applyFont="1" applyFill="1" applyBorder="1" applyAlignment="1">
      <alignment horizontal="center" vertical="center"/>
    </xf>
    <xf numFmtId="0" fontId="13" fillId="5" borderId="1" xfId="4" applyNumberFormat="1" applyFont="1" applyBorder="1" applyAlignment="1">
      <alignment horizontal="center" vertical="center"/>
    </xf>
    <xf numFmtId="49" fontId="26" fillId="39" borderId="1" xfId="4" applyNumberFormat="1" applyFont="1" applyFill="1" applyBorder="1" applyAlignment="1">
      <alignment horizontal="center" vertical="center"/>
    </xf>
    <xf numFmtId="49" fontId="5" fillId="30" borderId="1" xfId="4" applyNumberFormat="1" applyFont="1" applyFill="1" applyBorder="1" applyAlignment="1">
      <alignment horizontal="center" vertical="center"/>
    </xf>
    <xf numFmtId="49" fontId="13" fillId="5" borderId="1" xfId="4" applyNumberFormat="1" applyFont="1" applyBorder="1" applyAlignment="1">
      <alignment horizontal="center" vertical="center"/>
    </xf>
    <xf numFmtId="49" fontId="5" fillId="10" borderId="1" xfId="4" applyNumberFormat="1" applyFont="1" applyFill="1" applyBorder="1" applyAlignment="1">
      <alignment horizontal="center" vertical="center"/>
    </xf>
    <xf numFmtId="49" fontId="5" fillId="67" borderId="1" xfId="4" applyNumberFormat="1" applyFont="1" applyFill="1" applyBorder="1" applyAlignment="1">
      <alignment horizontal="center" vertical="center"/>
    </xf>
    <xf numFmtId="0" fontId="5" fillId="13" borderId="1" xfId="4" applyFont="1" applyFill="1" applyBorder="1" applyAlignment="1">
      <alignment horizontal="center" vertical="center"/>
    </xf>
    <xf numFmtId="0" fontId="5" fillId="40" borderId="1" xfId="4" applyFont="1" applyFill="1" applyBorder="1" applyAlignment="1">
      <alignment horizontal="center" vertical="center"/>
    </xf>
    <xf numFmtId="0" fontId="5" fillId="20" borderId="1" xfId="4" applyFont="1" applyFill="1" applyBorder="1" applyAlignment="1">
      <alignment horizontal="center" vertical="center"/>
    </xf>
    <xf numFmtId="0" fontId="5" fillId="34" borderId="1" xfId="4" applyFont="1" applyFill="1" applyBorder="1" applyAlignment="1">
      <alignment horizontal="center" vertical="center"/>
    </xf>
    <xf numFmtId="0" fontId="5" fillId="38" borderId="1" xfId="4" applyFont="1" applyFill="1" applyBorder="1" applyAlignment="1">
      <alignment horizontal="center" vertical="center"/>
    </xf>
    <xf numFmtId="0" fontId="26" fillId="24" borderId="1" xfId="4" applyFont="1" applyFill="1" applyBorder="1" applyAlignment="1">
      <alignment horizontal="center" vertical="center"/>
    </xf>
    <xf numFmtId="0" fontId="5" fillId="19" borderId="1" xfId="4" applyFont="1" applyFill="1" applyBorder="1" applyAlignment="1">
      <alignment horizontal="center" vertical="center"/>
    </xf>
    <xf numFmtId="0" fontId="18" fillId="284" borderId="14" xfId="0" applyFont="1" applyFill="1" applyBorder="1" applyAlignment="1">
      <alignment horizontal="left" vertical="center"/>
    </xf>
    <xf numFmtId="49" fontId="18" fillId="288" borderId="14" xfId="0" applyNumberFormat="1" applyFont="1" applyFill="1" applyBorder="1" applyAlignment="1">
      <alignment horizontal="left" vertical="center"/>
    </xf>
    <xf numFmtId="0" fontId="18" fillId="285" borderId="14" xfId="0" applyFont="1" applyFill="1" applyBorder="1" applyAlignment="1">
      <alignment horizontal="left" vertical="center"/>
    </xf>
    <xf numFmtId="0" fontId="26" fillId="125" borderId="1" xfId="4" applyFont="1" applyFill="1" applyBorder="1" applyAlignment="1">
      <alignment horizontal="center" vertical="center"/>
    </xf>
    <xf numFmtId="0" fontId="18" fillId="286" borderId="14" xfId="0" applyFont="1" applyFill="1" applyBorder="1" applyAlignment="1">
      <alignment horizontal="left" vertical="center"/>
    </xf>
    <xf numFmtId="0" fontId="5" fillId="108" borderId="1" xfId="4" applyFont="1" applyFill="1" applyBorder="1" applyAlignment="1">
      <alignment horizontal="center" vertical="center"/>
    </xf>
    <xf numFmtId="0" fontId="26" fillId="185" borderId="1" xfId="4" applyFont="1" applyFill="1" applyBorder="1" applyAlignment="1">
      <alignment horizontal="center" vertical="center"/>
    </xf>
    <xf numFmtId="0" fontId="26" fillId="132" borderId="1" xfId="4" applyFont="1" applyFill="1" applyBorder="1" applyAlignment="1">
      <alignment horizontal="center" vertical="center"/>
    </xf>
    <xf numFmtId="0" fontId="5" fillId="48" borderId="1" xfId="4" applyFont="1" applyFill="1" applyBorder="1" applyAlignment="1">
      <alignment horizontal="center" vertical="center"/>
    </xf>
    <xf numFmtId="0" fontId="5" fillId="26" borderId="1" xfId="4" applyFont="1" applyFill="1" applyBorder="1" applyAlignment="1">
      <alignment horizontal="center" vertical="center"/>
    </xf>
    <xf numFmtId="0" fontId="5" fillId="10" borderId="1" xfId="4" applyFont="1" applyFill="1" applyBorder="1" applyAlignment="1">
      <alignment horizontal="center" vertical="center"/>
    </xf>
    <xf numFmtId="0" fontId="5" fillId="220" borderId="1" xfId="4" applyFont="1" applyFill="1" applyBorder="1" applyAlignment="1">
      <alignment horizontal="center" vertical="center"/>
    </xf>
    <xf numFmtId="0" fontId="5" fillId="27" borderId="1" xfId="4" applyFont="1" applyFill="1" applyBorder="1" applyAlignment="1">
      <alignment horizontal="center" vertical="center"/>
    </xf>
    <xf numFmtId="49" fontId="18" fillId="293" borderId="14" xfId="0" applyNumberFormat="1" applyFont="1" applyFill="1" applyBorder="1" applyAlignment="1">
      <alignment horizontal="left" vertical="center"/>
    </xf>
    <xf numFmtId="0" fontId="26" fillId="302" borderId="1" xfId="4" applyFont="1" applyFill="1" applyBorder="1" applyAlignment="1">
      <alignment horizontal="center" vertical="center"/>
    </xf>
    <xf numFmtId="0" fontId="4" fillId="3" borderId="1" xfId="2" applyNumberFormat="1" applyFont="1" applyAlignment="1">
      <alignment horizontal="left" vertical="center"/>
    </xf>
    <xf numFmtId="164" fontId="4" fillId="3" borderId="1" xfId="2" applyNumberFormat="1" applyFont="1" applyAlignment="1">
      <alignment horizontal="center" vertical="center"/>
    </xf>
    <xf numFmtId="164" fontId="4" fillId="3" borderId="1" xfId="2" applyNumberFormat="1" applyFont="1" applyAlignment="1">
      <alignment horizontal="left" vertical="center"/>
    </xf>
    <xf numFmtId="164" fontId="2" fillId="3" borderId="1" xfId="2" applyNumberFormat="1" applyFont="1" applyAlignment="1">
      <alignment horizontal="left" vertical="center"/>
    </xf>
    <xf numFmtId="0" fontId="5" fillId="20" borderId="1" xfId="4" applyFont="1" applyFill="1" applyAlignment="1">
      <alignment horizontal="center" vertical="center"/>
    </xf>
    <xf numFmtId="0" fontId="26" fillId="57" borderId="1" xfId="4" applyFont="1" applyFill="1" applyAlignment="1">
      <alignment horizontal="center" vertical="center"/>
    </xf>
    <xf numFmtId="0" fontId="26" fillId="31" borderId="1" xfId="4" applyFont="1" applyFill="1" applyAlignment="1">
      <alignment horizontal="center" vertical="center"/>
    </xf>
    <xf numFmtId="0" fontId="5" fillId="14" borderId="1" xfId="4" applyFont="1" applyFill="1" applyAlignment="1">
      <alignment horizontal="center" vertical="center"/>
    </xf>
    <xf numFmtId="0" fontId="26" fillId="15" borderId="1" xfId="4" applyFont="1" applyFill="1" applyAlignment="1">
      <alignment horizontal="center" vertical="center"/>
    </xf>
    <xf numFmtId="0" fontId="5" fillId="16" borderId="1" xfId="4" applyFont="1" applyFill="1" applyAlignment="1">
      <alignment horizontal="center" vertical="center"/>
    </xf>
    <xf numFmtId="0" fontId="5" fillId="17" borderId="1" xfId="4" applyFont="1" applyFill="1" applyAlignment="1">
      <alignment horizontal="center" vertical="center"/>
    </xf>
    <xf numFmtId="0" fontId="5" fillId="18" borderId="1" xfId="4" applyFont="1" applyFill="1" applyAlignment="1">
      <alignment horizontal="center" vertical="center"/>
    </xf>
    <xf numFmtId="0" fontId="26" fillId="21" borderId="1" xfId="4" applyFont="1" applyFill="1" applyAlignment="1">
      <alignment horizontal="center" vertical="center"/>
    </xf>
    <xf numFmtId="0" fontId="5" fillId="12" borderId="1" xfId="4" applyFont="1" applyFill="1" applyAlignment="1">
      <alignment horizontal="center" vertical="center"/>
    </xf>
    <xf numFmtId="0" fontId="5" fillId="56" borderId="1" xfId="4" applyFont="1" applyFill="1" applyAlignment="1">
      <alignment horizontal="center" vertical="center"/>
    </xf>
    <xf numFmtId="0" fontId="5" fillId="57" borderId="1" xfId="4" applyFont="1" applyFill="1" applyAlignment="1">
      <alignment horizontal="center" vertical="center"/>
    </xf>
    <xf numFmtId="0" fontId="5" fillId="6" borderId="1" xfId="4" applyFont="1" applyFill="1" applyAlignment="1">
      <alignment horizontal="center" vertical="center"/>
    </xf>
    <xf numFmtId="0" fontId="26" fillId="39" borderId="1" xfId="4" applyFont="1" applyFill="1" applyAlignment="1">
      <alignment horizontal="center" vertical="center"/>
    </xf>
    <xf numFmtId="0" fontId="26" fillId="22" borderId="1" xfId="4" applyFont="1" applyFill="1" applyBorder="1" applyAlignment="1">
      <alignment horizontal="center" vertical="center"/>
    </xf>
    <xf numFmtId="0" fontId="26" fillId="22" borderId="1" xfId="4" applyFont="1" applyFill="1" applyAlignment="1">
      <alignment horizontal="center" vertical="center"/>
    </xf>
    <xf numFmtId="0" fontId="5" fillId="245" borderId="1" xfId="4" applyFont="1" applyFill="1" applyBorder="1" applyAlignment="1">
      <alignment horizontal="center" vertical="center"/>
    </xf>
    <xf numFmtId="49" fontId="26" fillId="68" borderId="1" xfId="4" applyNumberFormat="1" applyFont="1" applyFill="1" applyBorder="1" applyAlignment="1">
      <alignment horizontal="center" vertical="center"/>
    </xf>
    <xf numFmtId="0" fontId="18" fillId="265" borderId="12" xfId="0" applyFont="1" applyFill="1" applyBorder="1" applyAlignment="1">
      <alignment horizontal="left" vertical="center"/>
    </xf>
    <xf numFmtId="0" fontId="18" fillId="265" borderId="11" xfId="0" applyFont="1" applyFill="1" applyBorder="1" applyAlignment="1">
      <alignment horizontal="left" vertical="center"/>
    </xf>
    <xf numFmtId="0" fontId="5" fillId="30" borderId="1" xfId="4" applyFont="1" applyFill="1" applyBorder="1" applyAlignment="1">
      <alignment horizontal="center" vertical="center"/>
    </xf>
    <xf numFmtId="0" fontId="26" fillId="24" borderId="1" xfId="4" applyFont="1" applyFill="1" applyAlignment="1">
      <alignment horizontal="center" vertical="center"/>
    </xf>
    <xf numFmtId="0" fontId="5" fillId="10" borderId="1" xfId="4" applyFont="1" applyFill="1" applyAlignment="1">
      <alignment horizontal="center" vertical="center"/>
    </xf>
    <xf numFmtId="0" fontId="5" fillId="19" borderId="1" xfId="4" applyFont="1" applyFill="1" applyAlignment="1">
      <alignment horizontal="center" vertical="center"/>
    </xf>
    <xf numFmtId="0" fontId="26" fillId="298" borderId="1" xfId="4" applyFont="1" applyFill="1" applyBorder="1" applyAlignment="1">
      <alignment horizontal="center" vertical="center"/>
    </xf>
    <xf numFmtId="49" fontId="5" fillId="245" borderId="1" xfId="4" applyNumberFormat="1" applyFont="1" applyFill="1" applyBorder="1" applyAlignment="1">
      <alignment horizontal="center" vertical="center"/>
    </xf>
    <xf numFmtId="49" fontId="5" fillId="231" borderId="1" xfId="4" applyNumberFormat="1" applyFont="1" applyFill="1" applyBorder="1" applyAlignment="1">
      <alignment horizontal="center" vertical="center"/>
    </xf>
    <xf numFmtId="49" fontId="5" fillId="51" borderId="1" xfId="4" applyNumberFormat="1" applyFont="1" applyFill="1" applyBorder="1" applyAlignment="1">
      <alignment horizontal="center" vertical="center"/>
    </xf>
    <xf numFmtId="49" fontId="5" fillId="52" borderId="1" xfId="4" applyNumberFormat="1" applyFont="1" applyFill="1" applyBorder="1" applyAlignment="1">
      <alignment horizontal="center" vertical="center"/>
    </xf>
    <xf numFmtId="49" fontId="26" fillId="298" borderId="1" xfId="4" applyNumberFormat="1" applyFont="1" applyFill="1" applyBorder="1" applyAlignment="1">
      <alignment horizontal="center" vertical="center"/>
    </xf>
    <xf numFmtId="0" fontId="27" fillId="265" borderId="6" xfId="0" applyFont="1" applyFill="1" applyBorder="1" applyAlignment="1">
      <alignment horizontal="left" vertical="center"/>
    </xf>
    <xf numFmtId="0" fontId="5" fillId="46" borderId="1" xfId="4" applyFont="1" applyFill="1" applyAlignment="1">
      <alignment horizontal="center" vertical="center"/>
    </xf>
    <xf numFmtId="49" fontId="18" fillId="289" borderId="11" xfId="0" applyNumberFormat="1" applyFont="1" applyFill="1" applyBorder="1" applyAlignment="1">
      <alignment horizontal="left" vertical="center"/>
    </xf>
    <xf numFmtId="0" fontId="5" fillId="13" borderId="1" xfId="4" applyFont="1" applyFill="1" applyAlignment="1">
      <alignment horizontal="center" vertical="center"/>
    </xf>
    <xf numFmtId="0" fontId="26" fillId="25" borderId="1" xfId="4" applyFont="1" applyFill="1" applyAlignment="1">
      <alignment horizontal="center" vertical="center"/>
    </xf>
    <xf numFmtId="49" fontId="18" fillId="288" borderId="11" xfId="0" applyNumberFormat="1" applyFont="1" applyFill="1" applyBorder="1" applyAlignment="1">
      <alignment horizontal="left" vertical="center"/>
    </xf>
    <xf numFmtId="0" fontId="5" fillId="23" borderId="1" xfId="4" applyFont="1" applyFill="1" applyAlignment="1">
      <alignment horizontal="center" vertical="center"/>
    </xf>
    <xf numFmtId="0" fontId="26" fillId="77" borderId="1" xfId="4" applyFont="1" applyFill="1" applyAlignment="1">
      <alignment horizontal="center" vertical="center"/>
    </xf>
    <xf numFmtId="0" fontId="27" fillId="271" borderId="6" xfId="0" applyFont="1" applyFill="1" applyBorder="1" applyAlignment="1">
      <alignment horizontal="left" vertical="center"/>
    </xf>
    <xf numFmtId="49" fontId="18" fillId="291" borderId="11" xfId="0" applyNumberFormat="1" applyFont="1" applyFill="1" applyBorder="1" applyAlignment="1">
      <alignment horizontal="left" vertical="center"/>
    </xf>
    <xf numFmtId="49" fontId="18" fillId="292" borderId="11" xfId="0" applyNumberFormat="1" applyFont="1" applyFill="1" applyBorder="1" applyAlignment="1">
      <alignment horizontal="left" vertical="center"/>
    </xf>
    <xf numFmtId="0" fontId="26" fillId="32" borderId="1" xfId="4" applyFont="1" applyFill="1" applyAlignment="1">
      <alignment horizontal="center" vertical="center"/>
    </xf>
    <xf numFmtId="0" fontId="26" fillId="33" borderId="1" xfId="4" applyFont="1" applyFill="1" applyAlignment="1">
      <alignment horizontal="center" vertical="center"/>
    </xf>
    <xf numFmtId="0" fontId="5" fillId="5" borderId="1" xfId="4" applyNumberFormat="1" applyFont="1" applyBorder="1" applyAlignment="1">
      <alignment horizontal="center" vertical="center"/>
    </xf>
    <xf numFmtId="0" fontId="18" fillId="66" borderId="12" xfId="0" applyFont="1" applyFill="1" applyBorder="1" applyAlignment="1">
      <alignment horizontal="left" vertical="center"/>
    </xf>
    <xf numFmtId="0" fontId="18" fillId="290" borderId="11" xfId="0" applyFont="1" applyFill="1" applyBorder="1" applyAlignment="1">
      <alignment horizontal="left" vertical="center"/>
    </xf>
    <xf numFmtId="49" fontId="18" fillId="66" borderId="11" xfId="0" applyNumberFormat="1" applyFont="1" applyFill="1" applyBorder="1" applyAlignment="1">
      <alignment horizontal="left" vertical="center"/>
    </xf>
    <xf numFmtId="0" fontId="18" fillId="66" borderId="11" xfId="0" applyFont="1" applyFill="1" applyBorder="1" applyAlignment="1">
      <alignment horizontal="left" vertical="center"/>
    </xf>
    <xf numFmtId="0" fontId="5" fillId="28" borderId="1" xfId="4" applyFont="1" applyFill="1" applyBorder="1" applyAlignment="1">
      <alignment horizontal="center" vertical="center"/>
    </xf>
    <xf numFmtId="0" fontId="5" fillId="26" borderId="1" xfId="4" applyFont="1" applyFill="1" applyAlignment="1">
      <alignment horizontal="center" vertical="center"/>
    </xf>
    <xf numFmtId="0" fontId="5" fillId="27" borderId="1" xfId="4" applyFont="1" applyFill="1" applyAlignment="1">
      <alignment horizontal="center" vertical="center"/>
    </xf>
    <xf numFmtId="0" fontId="5" fillId="28" borderId="1" xfId="4" applyFont="1" applyFill="1" applyAlignment="1">
      <alignment horizontal="center" vertical="center"/>
    </xf>
    <xf numFmtId="0" fontId="5" fillId="29" borderId="1" xfId="4" applyFont="1" applyFill="1" applyAlignment="1">
      <alignment horizontal="center" vertical="center"/>
    </xf>
    <xf numFmtId="0" fontId="5" fillId="30" borderId="1" xfId="4" applyFont="1" applyFill="1" applyAlignment="1">
      <alignment horizontal="center" vertical="center"/>
    </xf>
    <xf numFmtId="0" fontId="26" fillId="173" borderId="1" xfId="4" applyFont="1" applyFill="1" applyAlignment="1">
      <alignment horizontal="center" vertical="center"/>
    </xf>
    <xf numFmtId="0" fontId="27" fillId="282" borderId="6" xfId="0" applyFont="1" applyFill="1" applyBorder="1" applyAlignment="1">
      <alignment horizontal="left" vertical="center"/>
    </xf>
    <xf numFmtId="0" fontId="5" fillId="34" borderId="1" xfId="4" applyFont="1" applyFill="1" applyAlignment="1">
      <alignment horizontal="center" vertical="center"/>
    </xf>
    <xf numFmtId="0" fontId="26" fillId="36" borderId="1" xfId="4" applyFont="1" applyFill="1" applyAlignment="1">
      <alignment horizontal="center" vertical="center"/>
    </xf>
    <xf numFmtId="0" fontId="5" fillId="37" borderId="1" xfId="4" applyFont="1" applyFill="1" applyAlignment="1">
      <alignment horizontal="center" vertical="center"/>
    </xf>
    <xf numFmtId="0" fontId="5" fillId="120" borderId="1" xfId="4" applyFont="1" applyFill="1" applyAlignment="1">
      <alignment horizontal="center" vertical="center"/>
    </xf>
    <xf numFmtId="0" fontId="5" fillId="123" borderId="1" xfId="4" applyFont="1" applyFill="1" applyAlignment="1">
      <alignment horizontal="center" vertical="center"/>
    </xf>
    <xf numFmtId="0" fontId="5" fillId="38" borderId="1" xfId="4" applyFont="1" applyFill="1" applyAlignment="1">
      <alignment horizontal="center" vertical="center"/>
    </xf>
    <xf numFmtId="0" fontId="5" fillId="7" borderId="1" xfId="4" applyFont="1" applyFill="1" applyAlignment="1">
      <alignment horizontal="center" vertical="center"/>
    </xf>
    <xf numFmtId="0" fontId="26" fillId="58" borderId="1" xfId="4" applyFont="1" applyFill="1" applyAlignment="1">
      <alignment horizontal="center" vertical="center"/>
    </xf>
    <xf numFmtId="0" fontId="26" fillId="9" borderId="1" xfId="4" applyFont="1" applyFill="1" applyAlignment="1">
      <alignment horizontal="center" vertical="center"/>
    </xf>
    <xf numFmtId="0" fontId="5" fillId="54" borderId="1" xfId="4" applyFont="1" applyFill="1" applyAlignment="1">
      <alignment horizontal="center" vertical="center"/>
    </xf>
    <xf numFmtId="0" fontId="26" fillId="55" borderId="1" xfId="4" applyFont="1" applyFill="1" applyAlignment="1">
      <alignment horizontal="center" vertical="center"/>
    </xf>
    <xf numFmtId="0" fontId="5" fillId="36" borderId="1" xfId="4" applyFont="1" applyFill="1" applyAlignment="1">
      <alignment horizontal="center" vertical="center"/>
    </xf>
    <xf numFmtId="0" fontId="26" fillId="251" borderId="1" xfId="4" applyFont="1" applyFill="1" applyAlignment="1">
      <alignment horizontal="center" vertical="center"/>
    </xf>
    <xf numFmtId="0" fontId="27" fillId="281" borderId="6" xfId="0" applyFont="1" applyFill="1" applyBorder="1" applyAlignment="1">
      <alignment horizontal="left" vertical="center"/>
    </xf>
    <xf numFmtId="49" fontId="18" fillId="266" borderId="11" xfId="0" applyNumberFormat="1" applyFont="1" applyFill="1" applyBorder="1" applyAlignment="1">
      <alignment horizontal="left" vertical="center"/>
    </xf>
    <xf numFmtId="49" fontId="18" fillId="293" borderId="11" xfId="0" applyNumberFormat="1" applyFont="1" applyFill="1" applyBorder="1" applyAlignment="1">
      <alignment horizontal="left" vertical="center"/>
    </xf>
    <xf numFmtId="0" fontId="18" fillId="295" borderId="11" xfId="0" applyNumberFormat="1" applyFont="1" applyFill="1" applyBorder="1" applyAlignment="1">
      <alignment vertical="center"/>
    </xf>
    <xf numFmtId="0" fontId="18" fillId="294" borderId="11" xfId="0" applyNumberFormat="1" applyFont="1" applyFill="1" applyBorder="1" applyAlignment="1">
      <alignment vertical="center"/>
    </xf>
    <xf numFmtId="0" fontId="5" fillId="41" borderId="1" xfId="4" applyFont="1" applyFill="1" applyAlignment="1">
      <alignment horizontal="center" vertical="center"/>
    </xf>
    <xf numFmtId="0" fontId="5" fillId="40" borderId="1" xfId="4" applyFont="1" applyFill="1" applyAlignment="1">
      <alignment horizontal="center" vertical="center"/>
    </xf>
    <xf numFmtId="0" fontId="26" fillId="43" borderId="1" xfId="4" applyFont="1" applyFill="1" applyAlignment="1">
      <alignment horizontal="center" vertical="center"/>
    </xf>
    <xf numFmtId="0" fontId="26" fillId="44" borderId="1" xfId="4" applyFont="1" applyFill="1" applyAlignment="1">
      <alignment horizontal="center" vertical="center"/>
    </xf>
    <xf numFmtId="0" fontId="26" fillId="47" borderId="1" xfId="4" applyFont="1" applyFill="1" applyAlignment="1">
      <alignment horizontal="center" vertical="center"/>
    </xf>
    <xf numFmtId="0" fontId="26" fillId="59" borderId="1" xfId="4" applyFont="1" applyFill="1" applyAlignment="1">
      <alignment horizontal="center" vertical="center"/>
    </xf>
    <xf numFmtId="0" fontId="5" fillId="48" borderId="1" xfId="4" applyFont="1" applyFill="1" applyAlignment="1">
      <alignment horizontal="center" vertical="center"/>
    </xf>
    <xf numFmtId="0" fontId="5" fillId="49" borderId="1" xfId="4" applyFont="1" applyFill="1" applyAlignment="1">
      <alignment horizontal="center" vertical="center"/>
    </xf>
    <xf numFmtId="0" fontId="5" fillId="50" borderId="1" xfId="4" applyFont="1" applyFill="1" applyAlignment="1">
      <alignment horizontal="center" vertical="center"/>
    </xf>
    <xf numFmtId="0" fontId="26" fillId="45" borderId="1" xfId="4" applyFont="1" applyFill="1" applyAlignment="1">
      <alignment horizontal="center" vertical="center"/>
    </xf>
    <xf numFmtId="0" fontId="5" fillId="97" borderId="1" xfId="4" applyFont="1" applyFill="1" applyAlignment="1">
      <alignment horizontal="center" vertical="center"/>
    </xf>
    <xf numFmtId="49" fontId="26" fillId="169" borderId="1" xfId="4" applyNumberFormat="1" applyFont="1" applyFill="1" applyBorder="1" applyAlignment="1">
      <alignment horizontal="center" vertical="center"/>
    </xf>
    <xf numFmtId="0" fontId="26" fillId="169" borderId="1" xfId="4" applyFont="1" applyFill="1" applyAlignment="1">
      <alignment horizontal="center" vertical="center"/>
    </xf>
    <xf numFmtId="0" fontId="28" fillId="0" borderId="0" xfId="0" applyFont="1" applyAlignment="1">
      <alignment vertical="center"/>
    </xf>
    <xf numFmtId="0" fontId="13" fillId="5" borderId="1" xfId="4" applyFont="1" applyAlignment="1">
      <alignment horizontal="center" vertical="center" wrapText="1"/>
    </xf>
    <xf numFmtId="0" fontId="5" fillId="5" borderId="1" xfId="4" applyFont="1" applyAlignment="1">
      <alignment horizontal="center" vertical="center" wrapText="1"/>
    </xf>
    <xf numFmtId="0" fontId="4" fillId="4" borderId="1" xfId="3" applyNumberFormat="1" applyFont="1" applyAlignment="1">
      <alignment horizontal="center" vertical="center" wrapText="1"/>
    </xf>
    <xf numFmtId="0" fontId="2" fillId="4" borderId="1" xfId="3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164" fontId="31" fillId="264" borderId="5" xfId="1" applyNumberFormat="1" applyFont="1" applyFill="1" applyBorder="1" applyAlignment="1">
      <alignment horizontal="center" vertical="center"/>
    </xf>
    <xf numFmtId="164" fontId="32" fillId="264" borderId="5" xfId="1" applyNumberFormat="1" applyFont="1" applyFill="1" applyBorder="1" applyAlignment="1">
      <alignment horizontal="left" vertical="center"/>
    </xf>
    <xf numFmtId="164" fontId="32" fillId="264" borderId="0" xfId="1" applyNumberFormat="1" applyFont="1" applyFill="1" applyBorder="1" applyAlignment="1">
      <alignment horizontal="left" vertical="center"/>
    </xf>
    <xf numFmtId="164" fontId="2" fillId="61" borderId="5" xfId="2" applyNumberFormat="1" applyFont="1" applyFill="1" applyBorder="1" applyAlignment="1">
      <alignment horizontal="center" vertical="center" wrapText="1"/>
    </xf>
    <xf numFmtId="164" fontId="4" fillId="4" borderId="5" xfId="3" applyNumberFormat="1" applyFont="1" applyBorder="1" applyAlignment="1">
      <alignment horizontal="center" vertical="center"/>
    </xf>
    <xf numFmtId="164" fontId="13" fillId="5" borderId="5" xfId="4" applyNumberFormat="1" applyFont="1" applyBorder="1" applyAlignment="1">
      <alignment horizontal="center" vertical="center"/>
    </xf>
    <xf numFmtId="164" fontId="12" fillId="261" borderId="5" xfId="2" applyNumberFormat="1" applyFont="1" applyFill="1" applyBorder="1" applyAlignment="1">
      <alignment horizontal="center" vertical="center"/>
    </xf>
    <xf numFmtId="164" fontId="12" fillId="262" borderId="5" xfId="3" applyNumberFormat="1" applyFont="1" applyFill="1" applyBorder="1" applyAlignment="1">
      <alignment horizontal="center" vertical="center"/>
    </xf>
    <xf numFmtId="164" fontId="4" fillId="2" borderId="5" xfId="1" applyNumberFormat="1" applyFont="1" applyBorder="1" applyAlignment="1">
      <alignment horizontal="center" vertical="center"/>
    </xf>
    <xf numFmtId="164" fontId="4" fillId="3" borderId="5" xfId="2" applyNumberFormat="1" applyFont="1" applyBorder="1" applyAlignment="1">
      <alignment horizontal="center" vertical="center"/>
    </xf>
    <xf numFmtId="49" fontId="4" fillId="2" borderId="5" xfId="1" applyFont="1" applyBorder="1" applyAlignment="1">
      <alignment horizontal="center" vertical="center"/>
    </xf>
    <xf numFmtId="0" fontId="4" fillId="3" borderId="5" xfId="2" applyFont="1" applyBorder="1" applyAlignment="1">
      <alignment horizontal="center" vertical="center"/>
    </xf>
    <xf numFmtId="0" fontId="4" fillId="4" borderId="5" xfId="3" applyFont="1" applyBorder="1" applyAlignment="1">
      <alignment horizontal="center" vertical="center"/>
    </xf>
    <xf numFmtId="0" fontId="13" fillId="3" borderId="5" xfId="2" applyFont="1" applyBorder="1" applyAlignment="1">
      <alignment horizontal="center" vertical="center"/>
    </xf>
    <xf numFmtId="164" fontId="13" fillId="263" borderId="5" xfId="4" applyNumberFormat="1" applyFont="1" applyFill="1" applyBorder="1" applyAlignment="1">
      <alignment horizontal="center" vertical="center"/>
    </xf>
    <xf numFmtId="0" fontId="31" fillId="303" borderId="4" xfId="1" applyNumberFormat="1" applyFont="1" applyFill="1" applyBorder="1" applyAlignment="1">
      <alignment horizontal="left" vertical="center"/>
    </xf>
    <xf numFmtId="0" fontId="31" fillId="303" borderId="3" xfId="1" applyNumberFormat="1" applyFont="1" applyFill="1" applyBorder="1" applyAlignment="1">
      <alignment horizontal="center" vertical="center"/>
    </xf>
    <xf numFmtId="0" fontId="31" fillId="303" borderId="3" xfId="1" applyNumberFormat="1" applyFont="1" applyFill="1" applyBorder="1" applyAlignment="1">
      <alignment vertical="center"/>
    </xf>
    <xf numFmtId="164" fontId="31" fillId="303" borderId="3" xfId="1" applyNumberFormat="1" applyFont="1" applyFill="1" applyBorder="1" applyAlignment="1">
      <alignment horizontal="left" vertical="center"/>
    </xf>
    <xf numFmtId="0" fontId="31" fillId="303" borderId="3" xfId="1" applyNumberFormat="1" applyFont="1" applyFill="1" applyBorder="1" applyAlignment="1">
      <alignment horizontal="left" vertical="center"/>
    </xf>
    <xf numFmtId="0" fontId="32" fillId="303" borderId="3" xfId="1" applyNumberFormat="1" applyFont="1" applyFill="1" applyBorder="1" applyAlignment="1">
      <alignment horizontal="center" vertical="center"/>
    </xf>
    <xf numFmtId="164" fontId="31" fillId="303" borderId="3" xfId="1" applyNumberFormat="1" applyFont="1" applyFill="1" applyBorder="1" applyAlignment="1">
      <alignment horizontal="center" vertical="center"/>
    </xf>
    <xf numFmtId="49" fontId="4" fillId="2" borderId="1" xfId="1" applyFont="1" applyAlignment="1">
      <alignment horizontal="left" vertical="center"/>
    </xf>
    <xf numFmtId="0" fontId="5" fillId="5" borderId="1" xfId="4">
      <alignment vertical="top"/>
    </xf>
    <xf numFmtId="0" fontId="5" fillId="5" borderId="1" xfId="4" applyFont="1">
      <alignment vertical="top"/>
    </xf>
    <xf numFmtId="164" fontId="19" fillId="0" borderId="0" xfId="0" applyNumberFormat="1" applyFont="1" applyFill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164" fontId="2" fillId="0" borderId="17" xfId="2" applyNumberFormat="1" applyFont="1" applyFill="1" applyBorder="1" applyAlignment="1">
      <alignment horizontal="center" vertical="center" wrapText="1"/>
    </xf>
    <xf numFmtId="164" fontId="2" fillId="0" borderId="17" xfId="3" applyNumberFormat="1" applyFont="1" applyFill="1" applyBorder="1" applyAlignment="1">
      <alignment horizontal="center" vertical="center"/>
    </xf>
    <xf numFmtId="164" fontId="5" fillId="0" borderId="17" xfId="4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64" fontId="31" fillId="0" borderId="0" xfId="1" applyNumberFormat="1" applyFont="1" applyFill="1" applyBorder="1" applyAlignment="1">
      <alignment horizontal="center" vertical="center"/>
    </xf>
    <xf numFmtId="164" fontId="12" fillId="0" borderId="0" xfId="1" quotePrefix="1" applyNumberFormat="1" applyFont="1" applyFill="1" applyBorder="1" applyAlignment="1">
      <alignment horizontal="center" vertical="center"/>
    </xf>
    <xf numFmtId="164" fontId="12" fillId="0" borderId="17" xfId="2" applyNumberFormat="1" applyFont="1" applyFill="1" applyBorder="1" applyAlignment="1">
      <alignment horizontal="center" vertical="center"/>
    </xf>
    <xf numFmtId="164" fontId="25" fillId="0" borderId="17" xfId="3" applyNumberFormat="1" applyFont="1" applyFill="1" applyBorder="1" applyAlignment="1">
      <alignment horizontal="center" vertical="center"/>
    </xf>
    <xf numFmtId="164" fontId="4" fillId="0" borderId="17" xfId="1" applyNumberFormat="1" applyFont="1" applyFill="1" applyBorder="1" applyAlignment="1">
      <alignment horizontal="center" vertical="center"/>
    </xf>
    <xf numFmtId="164" fontId="4" fillId="0" borderId="17" xfId="2" applyNumberFormat="1" applyFont="1" applyFill="1" applyBorder="1" applyAlignment="1">
      <alignment horizontal="center" vertical="center"/>
    </xf>
    <xf numFmtId="49" fontId="4" fillId="0" borderId="17" xfId="1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horizontal="center" vertical="center"/>
    </xf>
    <xf numFmtId="0" fontId="2" fillId="0" borderId="17" xfId="3" applyFont="1" applyFill="1" applyBorder="1" applyAlignment="1">
      <alignment horizontal="center" vertical="center"/>
    </xf>
    <xf numFmtId="0" fontId="13" fillId="0" borderId="17" xfId="2" applyFont="1" applyFill="1" applyBorder="1" applyAlignment="1">
      <alignment horizontal="center" vertical="center"/>
    </xf>
    <xf numFmtId="164" fontId="12" fillId="0" borderId="0" xfId="1" applyNumberFormat="1" applyFont="1" applyFill="1" applyBorder="1" applyAlignment="1">
      <alignment horizontal="center" vertical="center"/>
    </xf>
    <xf numFmtId="0" fontId="18" fillId="265" borderId="0" xfId="0" applyFont="1" applyFill="1" applyBorder="1" applyAlignment="1">
      <alignment horizontal="left" vertical="center"/>
    </xf>
    <xf numFmtId="0" fontId="18" fillId="294" borderId="0" xfId="0" applyNumberFormat="1" applyFont="1" applyFill="1" applyBorder="1" applyAlignment="1">
      <alignment vertical="center"/>
    </xf>
    <xf numFmtId="0" fontId="18" fillId="295" borderId="0" xfId="0" applyNumberFormat="1" applyFont="1" applyFill="1" applyBorder="1" applyAlignment="1">
      <alignment vertical="center"/>
    </xf>
    <xf numFmtId="0" fontId="26" fillId="304" borderId="1" xfId="4" applyFont="1" applyFill="1" applyBorder="1" applyAlignment="1">
      <alignment horizontal="center" vertical="center"/>
    </xf>
    <xf numFmtId="0" fontId="26" fillId="275" borderId="1" xfId="4" applyFont="1" applyFill="1" applyBorder="1" applyAlignment="1">
      <alignment horizontal="center" vertical="center"/>
    </xf>
    <xf numFmtId="49" fontId="26" fillId="67" borderId="1" xfId="4" applyNumberFormat="1" applyFont="1" applyFill="1" applyBorder="1" applyAlignment="1">
      <alignment horizontal="center" vertical="center"/>
    </xf>
    <xf numFmtId="0" fontId="26" fillId="13" borderId="1" xfId="4" applyFont="1" applyFill="1" applyAlignment="1">
      <alignment horizontal="center" vertical="center"/>
    </xf>
    <xf numFmtId="0" fontId="26" fillId="10" borderId="1" xfId="4" applyFont="1" applyFill="1" applyAlignment="1">
      <alignment horizontal="center" vertical="center"/>
    </xf>
    <xf numFmtId="0" fontId="26" fillId="23" borderId="1" xfId="4" applyFont="1" applyFill="1" applyAlignment="1">
      <alignment horizontal="center" vertical="center"/>
    </xf>
    <xf numFmtId="0" fontId="5" fillId="77" borderId="1" xfId="4" applyFont="1" applyFill="1" applyAlignment="1">
      <alignment horizontal="center" vertical="center"/>
    </xf>
    <xf numFmtId="0" fontId="26" fillId="69" borderId="1" xfId="4" applyFont="1" applyFill="1" applyAlignment="1">
      <alignment horizontal="center" vertical="center"/>
    </xf>
    <xf numFmtId="0" fontId="26" fillId="214" borderId="1" xfId="4" applyFont="1" applyFill="1" applyAlignment="1">
      <alignment horizontal="center" vertical="center"/>
    </xf>
    <xf numFmtId="0" fontId="26" fillId="18" borderId="1" xfId="4" applyFont="1" applyFill="1" applyAlignment="1">
      <alignment horizontal="center" vertical="center"/>
    </xf>
    <xf numFmtId="0" fontId="5" fillId="45" borderId="1" xfId="4" applyFont="1" applyFill="1" applyAlignment="1">
      <alignment horizontal="center" vertical="center"/>
    </xf>
    <xf numFmtId="0" fontId="5" fillId="251" borderId="1" xfId="4" applyFont="1" applyFill="1" applyAlignment="1">
      <alignment horizontal="center" vertical="center"/>
    </xf>
    <xf numFmtId="0" fontId="5" fillId="99" borderId="1" xfId="4" applyFont="1" applyFill="1" applyAlignment="1">
      <alignment horizontal="center" vertical="center"/>
    </xf>
    <xf numFmtId="0" fontId="26" fillId="37" borderId="1" xfId="4" applyFont="1" applyFill="1" applyAlignment="1">
      <alignment horizontal="center" vertical="center"/>
    </xf>
    <xf numFmtId="0" fontId="5" fillId="39" borderId="1" xfId="4" applyFont="1" applyFill="1" applyAlignment="1">
      <alignment horizontal="center" vertical="center"/>
    </xf>
    <xf numFmtId="0" fontId="5" fillId="122" borderId="1" xfId="4" applyFont="1" applyFill="1" applyBorder="1" applyAlignment="1">
      <alignment horizontal="center" vertical="center"/>
    </xf>
    <xf numFmtId="0" fontId="5" fillId="59" borderId="1" xfId="4" applyFont="1" applyFill="1" applyAlignment="1">
      <alignment horizontal="center" vertical="center"/>
    </xf>
    <xf numFmtId="0" fontId="26" fillId="48" borderId="1" xfId="4" applyFont="1" applyFill="1" applyAlignment="1">
      <alignment horizontal="center" vertical="center"/>
    </xf>
    <xf numFmtId="0" fontId="26" fillId="49" borderId="1" xfId="4" applyFont="1" applyFill="1" applyAlignment="1">
      <alignment horizontal="center" vertical="center"/>
    </xf>
    <xf numFmtId="164" fontId="2" fillId="3" borderId="3" xfId="1" applyNumberFormat="1" applyFont="1" applyFill="1" applyBorder="1" applyAlignment="1">
      <alignment horizontal="center" vertical="center"/>
    </xf>
    <xf numFmtId="49" fontId="4" fillId="3" borderId="4" xfId="1" applyFont="1" applyFill="1" applyBorder="1" applyAlignment="1">
      <alignment horizontal="center" vertical="center"/>
    </xf>
    <xf numFmtId="49" fontId="4" fillId="3" borderId="5" xfId="1" applyFont="1" applyFill="1" applyBorder="1" applyAlignment="1">
      <alignment horizontal="center" vertical="center"/>
    </xf>
    <xf numFmtId="164" fontId="4" fillId="3" borderId="4" xfId="1" applyNumberFormat="1" applyFont="1" applyFill="1" applyBorder="1" applyAlignment="1">
      <alignment horizontal="center" vertical="center"/>
    </xf>
    <xf numFmtId="164" fontId="4" fillId="3" borderId="5" xfId="1" applyNumberFormat="1" applyFont="1" applyFill="1" applyBorder="1" applyAlignment="1">
      <alignment horizontal="center" vertical="center"/>
    </xf>
  </cellXfs>
  <cellStyles count="8">
    <cellStyle name="0_Haupt" xfId="1" xr:uid="{00000000-0005-0000-0000-000000000000}"/>
    <cellStyle name="1_elegrup" xfId="2" xr:uid="{00000000-0005-0000-0000-000001000000}"/>
    <cellStyle name="2_element" xfId="3" xr:uid="{00000000-0005-0000-0000-000002000000}"/>
    <cellStyle name="4_paraset" xfId="4" xr:uid="{00000000-0005-0000-0000-000003000000}"/>
    <cellStyle name="5_kompon" xfId="5" xr:uid="{00000000-0005-0000-0000-000004000000}"/>
    <cellStyle name="Komma" xfId="6" builtinId="3"/>
    <cellStyle name="Standard" xfId="0" builtinId="0"/>
    <cellStyle name="Standard 5" xfId="7" xr:uid="{00000000-0005-0000-0000-000007000000}"/>
  </cellStyles>
  <dxfs count="5">
    <dxf>
      <font>
        <b/>
        <i val="0"/>
      </font>
      <fill>
        <patternFill>
          <bgColor theme="4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</font>
      <fill>
        <patternFill>
          <bgColor rgb="FFC00000"/>
        </patternFill>
      </fill>
    </dxf>
    <dxf>
      <fill>
        <patternFill>
          <bgColor theme="4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005AB4"/>
      <color rgb="FFCC66CC"/>
      <color rgb="FFFF9933"/>
      <color rgb="FFB17ED8"/>
      <color rgb="FFE58181"/>
      <color rgb="FF7F3F3F"/>
      <color rgb="FF9926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83545</xdr:colOff>
      <xdr:row>0</xdr:row>
      <xdr:rowOff>0</xdr:rowOff>
    </xdr:from>
    <xdr:to>
      <xdr:col>14</xdr:col>
      <xdr:colOff>482709</xdr:colOff>
      <xdr:row>3</xdr:row>
      <xdr:rowOff>103908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A1CBA0B-3229-4D5D-A3B2-5B7E649B0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26318" y="0"/>
          <a:ext cx="927369" cy="94384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IP%20Interne%20Projekte\IP0001%20BIM\41_BIM-Modellplan\0000_BIM-Modellpl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lplan"/>
      <sheetName val="Index"/>
    </sheetNames>
    <sheetDataSet>
      <sheetData sheetId="0">
        <row r="79">
          <cell r="AA79" t="str">
            <v>Provisorische  Ausstattung wie Mobiliar, Kleininventar und dgl.</v>
          </cell>
        </row>
        <row r="81">
          <cell r="AA81" t="str">
            <v xml:space="preserve">Erschliessung des Bauwerks durch Werkleitungen bis Hausanschluss, einschliesslich Grundstückserschliessung </v>
          </cell>
        </row>
        <row r="101">
          <cell r="AA101" t="str">
            <v>Rückbau und Entsorgung von kontaminierten Bauwerken und Bauteilen</v>
          </cell>
        </row>
        <row r="103">
          <cell r="AA103" t="str">
            <v>Aushub des Baugrube, Materialeinbau und Sicherungsmassnahmen, einschliesslich Rodung und Abtrag vorhandener Böden, Hinweis: Umgebungsgestaltung (I 1)</v>
          </cell>
        </row>
        <row r="118">
          <cell r="AA118" t="str">
            <v>Entwässerung der Baugrube</v>
          </cell>
        </row>
        <row r="120">
          <cell r="AA120" t="str">
            <v xml:space="preserve">Verbesserung des Baugrundes, Spezialfundationen, Unterfangungen und dgl. </v>
          </cell>
        </row>
        <row r="129">
          <cell r="AA129" t="str">
            <v xml:space="preserve">Sicherung von eigenen und fremden Bauwerken und Bauteilen </v>
          </cell>
        </row>
        <row r="131">
          <cell r="AA131" t="str">
            <v xml:space="preserve">Arbeits-, Lehr-, Schutz- und Montagegerüste innen und aussen </v>
          </cell>
        </row>
        <row r="138">
          <cell r="AA138"/>
        </row>
        <row r="140">
          <cell r="AA140" t="str">
            <v>Fundamente, tragende und nicht tragende Bodenplatten, einschliesslich Kanalisation unter oder an Gebäuden, Hinweis: Baugrundverbesserung, Bauwerkssicherung (B 7)</v>
          </cell>
        </row>
        <row r="143">
          <cell r="AA143" t="str">
            <v>Kanalisation und Sickerleitungen unter oder an Gebäuden, einschliesslich Erdarbeiten, Schächten und dgl.</v>
          </cell>
        </row>
        <row r="148">
          <cell r="AA148" t="str">
            <v>Einzel- und Streifenfundamente, einschliesslich Baumeisteraushub, Kieskoffer und Sauberkeitsschicht</v>
          </cell>
        </row>
        <row r="153">
          <cell r="AA153" t="str">
            <v>Tragende Bodenplatten, einschliesslich Baumeisteraushub, Kieskoffer und Sauberkeitsschicht</v>
          </cell>
        </row>
        <row r="155">
          <cell r="AA155" t="str">
            <v>Wände des Konstruktion, einschliesslich Öffnungsausbildung, Stürze, Brüstungen und Fugen</v>
          </cell>
        </row>
        <row r="160">
          <cell r="AA160" t="str">
            <v>Innenwände des Konstruktion, einschliesslich Öffnungsausbildung, Stürze, Brüstungen und Fugen, Hinweis: Ergänzende Leistung zu Konstruktion (C 5); Wandbekleidung, (Keine Vorschläge)(G 3); Ergänzende Leistung zu Ausbau ( G 6)</v>
          </cell>
        </row>
        <row r="162">
          <cell r="AA162" t="str">
            <v>Stützen des Konstruktion, einschliesslich Auflager und Durchstanzbewehrung</v>
          </cell>
        </row>
        <row r="167">
          <cell r="AA167" t="str">
            <v>Innenstützen der Konstruktion, einschliesslich Auflager und Durchstanzbewehrung, Hinweis: Wandbekleidung, (Keine Vorschläge) (G 3)</v>
          </cell>
        </row>
        <row r="178">
          <cell r="AA178" t="str">
            <v>Balkone und auskragende Laubengänge des Konstruktion, einschliesslich Kragplattenanschlüsse und dgl.</v>
          </cell>
        </row>
        <row r="478">
          <cell r="AA478"/>
        </row>
        <row r="481">
          <cell r="AA481" t="str">
            <v>Äussere Abdichtungen und Beschichtungen von Aussenwand unter Terrain</v>
          </cell>
        </row>
        <row r="483">
          <cell r="AA483" t="str">
            <v>Äussere Abdichtungen von Aussenwand unter Terrain, einschliesslich Anschlüsse</v>
          </cell>
        </row>
        <row r="488">
          <cell r="AA488" t="str">
            <v>Mechanischer Schutz der äussern Wandbekleidung durch Schutzplatten, -matten und dgl.</v>
          </cell>
        </row>
        <row r="490">
          <cell r="AA490" t="str">
            <v>Äussere Bekleidungen und Beschichtungen von Aussenwänden über Terrain, ohne Einbauteilen</v>
          </cell>
        </row>
        <row r="503">
          <cell r="AA503" t="str">
            <v>Geländer, Gitter</v>
          </cell>
        </row>
        <row r="505">
          <cell r="AA505" t="str">
            <v>Fenster, Türen, Tore, Sonnenschutz und dgl. zu Aussenwand</v>
          </cell>
        </row>
        <row r="508">
          <cell r="AA508" t="str">
            <v>Fenster und Aussenwand, einschliesslich Fensterbänke, Anschlüsse, Abdichtungen, Beschläge, Antriebe, integrierte Absturzsicherungen und dgl.</v>
          </cell>
        </row>
        <row r="515">
          <cell r="AA515"/>
        </row>
        <row r="517">
          <cell r="AA517" t="str">
            <v>Dachhäute, einschliesslich Spenglerarbeiten und Blitzschutz, Hinweis: Einbauteil, Absturzsicherung zu Dach (F 2)</v>
          </cell>
        </row>
        <row r="526">
          <cell r="AA526" t="str">
            <v>Äussere Blitzschutzanlagen mit Fang- und Ableitungen</v>
          </cell>
        </row>
        <row r="538">
          <cell r="AA538"/>
        </row>
        <row r="540">
          <cell r="AA540" t="str">
            <v>Feste und bewegliche Trennwände, Vorsatzschalen und Verglasungen sowie innere Türen, Tore und Fenster</v>
          </cell>
        </row>
        <row r="547">
          <cell r="AA547" t="str">
            <v>Innere Fenster, einschliesslich Anschlüsse, Abdichtungen, Beschläge, Antriebe, Steuerung und dgl.</v>
          </cell>
        </row>
        <row r="552">
          <cell r="AA552" t="str">
            <v>Innere Verdunkelung und Blendschutz, einschliesslich Antriebe, Hinweis: Sonnenschutz (E 3.3)</v>
          </cell>
        </row>
        <row r="554">
          <cell r="AA554" t="str">
            <v xml:space="preserve">Beläge von Böden </v>
          </cell>
        </row>
        <row r="559">
          <cell r="AA559" t="str">
            <v>Fertige Bodenbeläge auf Unterkonstruktion oder Konstruktion, einschliesslich Sockel und Oberflächenbehandlung</v>
          </cell>
        </row>
        <row r="561">
          <cell r="AA561" t="str">
            <v>Bekleidung und Beschichtung von inneren Wänden und Stützen, Hinweis: Äussere Wandbekleidung Gebäude €</v>
          </cell>
        </row>
        <row r="566">
          <cell r="AA566" t="str">
            <v>Fertige Bekleidung und Beschichtung von inneren Wänden und Stützen auf Unterkonstruktion</v>
          </cell>
        </row>
        <row r="568">
          <cell r="AA568" t="str">
            <v>Bekleidung und Beschichtung von Decken und Innenseiten von Dächern, Hinweis: Bedachung Gebäude (F)</v>
          </cell>
        </row>
        <row r="573">
          <cell r="AA573" t="str">
            <v>Fertige Bekleidung und Beschichtung von Decken und Innenseiten von Dächern auf Unterkontruktion, Hinweis: Wärmeabgabe (D 5.4); Kältabgabe (6.4)</v>
          </cell>
        </row>
        <row r="575">
          <cell r="AA575" t="str">
            <v>Einbauteilen wie Einbauschränke, Einbauküchen, Öfen, Briefkästen und dgl. Sowie Schutzeinrichtungen wie Geländer, Gitter, Schliessanlagen, Schtuzraumeinrichtungen und dgl.</v>
          </cell>
        </row>
        <row r="584">
          <cell r="AA584" t="str">
            <v>Geländer, Handläufe, Rammschutz, mechanische und mechatronische Schliessanlagen, Schutzraumbauteile, -einrichtungen und dgl.</v>
          </cell>
        </row>
        <row r="586">
          <cell r="AA586" t="str">
            <v>Öfen und Cheminèe, einschliesslich Anschlüsse, Hinweis: Wärmeerzeugung (D 5.2)</v>
          </cell>
        </row>
        <row r="591">
          <cell r="AA591" t="str">
            <v xml:space="preserve">eingebaute Pflanztröge, Wasserflächen und dgl. im Gebäude. </v>
          </cell>
        </row>
        <row r="594">
          <cell r="AA594" t="str">
            <v>Nachträglich erstellte und geschlossene Durchbrüche und Schlitze in Bauteilen des Ausbaus sowie Abschottungen und Reinigung, Hinweis: Ergänzende Leistung zu Konstruktion (C 5)</v>
          </cell>
        </row>
        <row r="784">
          <cell r="AA784"/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tabColor theme="9"/>
    <outlinePr summaryBelow="0" summaryRight="0"/>
    <pageSetUpPr fitToPage="1"/>
  </sheetPr>
  <dimension ref="A1:AC1169"/>
  <sheetViews>
    <sheetView showGridLines="0" tabSelected="1" view="pageBreakPreview" zoomScale="55" zoomScaleNormal="55" zoomScaleSheetLayoutView="55" workbookViewId="0">
      <selection activeCell="J9" sqref="J9"/>
    </sheetView>
  </sheetViews>
  <sheetFormatPr baseColWidth="10" defaultColWidth="11.42578125" defaultRowHeight="16.5" outlineLevelRow="1" outlineLevelCol="2" x14ac:dyDescent="0.25"/>
  <cols>
    <col min="1" max="1" width="2.42578125" style="572" bestFit="1" customWidth="1"/>
    <col min="2" max="2" width="2.140625" style="573" customWidth="1"/>
    <col min="3" max="3" width="8.85546875" style="573" customWidth="1"/>
    <col min="4" max="4" width="47.42578125" style="576" customWidth="1"/>
    <col min="5" max="5" width="61" style="592" customWidth="1"/>
    <col min="6" max="6" width="7.85546875" style="575" bestFit="1" customWidth="1"/>
    <col min="7" max="7" width="11.28515625" style="577" customWidth="1"/>
    <col min="8" max="8" width="5.85546875" style="573" customWidth="1"/>
    <col min="9" max="9" width="6.7109375" style="573" bestFit="1" customWidth="1"/>
    <col min="10" max="10" width="40.42578125" style="578" bestFit="1" customWidth="1"/>
    <col min="11" max="11" width="14.5703125" style="575" customWidth="1"/>
    <col min="12" max="12" width="6.85546875" style="579" customWidth="1"/>
    <col min="13" max="13" width="17.5703125" style="575" customWidth="1"/>
    <col min="14" max="15" width="7.42578125" style="580" customWidth="1"/>
    <col min="16" max="16" width="2.5703125" style="928" bestFit="1" customWidth="1" collapsed="1"/>
    <col min="17" max="18" width="6.42578125" style="579" hidden="1" customWidth="1" outlineLevel="2"/>
    <col min="19" max="19" width="33.28515625" style="573" hidden="1" customWidth="1" outlineLevel="2"/>
    <col min="20" max="20" width="27.85546875" style="573" hidden="1" customWidth="1" outlineLevel="2"/>
    <col min="21" max="22" width="18.5703125" style="573" hidden="1" customWidth="1" outlineLevel="2"/>
    <col min="23" max="23" width="27.140625" style="573" hidden="1" customWidth="1" outlineLevel="2"/>
    <col min="24" max="26" width="7.7109375" style="573" hidden="1" customWidth="1" outlineLevel="1"/>
    <col min="27" max="27" width="6.42578125" style="573" hidden="1" customWidth="1" outlineLevel="1"/>
    <col min="28" max="28" width="4.7109375" style="573" hidden="1" customWidth="1" outlineLevel="1"/>
    <col min="29" max="29" width="6.28515625" style="573" hidden="1" customWidth="1" outlineLevel="1"/>
    <col min="30" max="16384" width="11.42578125" style="573"/>
  </cols>
  <sheetData>
    <row r="1" spans="1:29" ht="18" x14ac:dyDescent="0.25">
      <c r="C1" s="574" t="s">
        <v>1989</v>
      </c>
      <c r="W1" s="579"/>
    </row>
    <row r="2" spans="1:29" ht="34.5" customHeight="1" x14ac:dyDescent="0.25">
      <c r="C2" s="582" t="s">
        <v>1987</v>
      </c>
      <c r="W2" s="579" t="s">
        <v>1675</v>
      </c>
    </row>
    <row r="3" spans="1:29" x14ac:dyDescent="0.25">
      <c r="C3" s="583" t="s">
        <v>1988</v>
      </c>
      <c r="W3" s="579"/>
    </row>
    <row r="4" spans="1:29" x14ac:dyDescent="0.25">
      <c r="C4" s="583"/>
      <c r="W4" s="579"/>
    </row>
    <row r="5" spans="1:29" s="604" customFormat="1" ht="16.5" customHeight="1" x14ac:dyDescent="0.25">
      <c r="A5" s="603"/>
      <c r="C5" s="605" t="s">
        <v>172</v>
      </c>
      <c r="D5" s="605" t="s">
        <v>175</v>
      </c>
      <c r="E5" s="610" t="s">
        <v>1761</v>
      </c>
      <c r="F5" s="606" t="s">
        <v>1985</v>
      </c>
      <c r="G5" s="607" t="s">
        <v>1785</v>
      </c>
      <c r="H5" s="609" t="s">
        <v>1786</v>
      </c>
      <c r="I5" s="609" t="s">
        <v>149</v>
      </c>
      <c r="J5" s="607" t="s">
        <v>167</v>
      </c>
      <c r="K5" s="968" t="s">
        <v>1984</v>
      </c>
      <c r="L5" s="969"/>
      <c r="M5" s="608" t="s">
        <v>92</v>
      </c>
      <c r="N5" s="970" t="s">
        <v>176</v>
      </c>
      <c r="O5" s="971"/>
      <c r="P5" s="929"/>
      <c r="Q5" s="611" t="s">
        <v>1571</v>
      </c>
      <c r="R5" s="611"/>
      <c r="S5" s="967" t="s">
        <v>1682</v>
      </c>
      <c r="T5" s="967"/>
      <c r="U5" s="967"/>
      <c r="V5" s="612"/>
      <c r="W5" s="611"/>
    </row>
    <row r="6" spans="1:29" s="614" customFormat="1" ht="13.5" x14ac:dyDescent="0.25">
      <c r="A6" s="613"/>
      <c r="C6" s="615" t="s">
        <v>172</v>
      </c>
      <c r="D6" s="615" t="s">
        <v>188</v>
      </c>
      <c r="E6" s="621"/>
      <c r="F6" s="616"/>
      <c r="G6" s="617"/>
      <c r="H6" s="618"/>
      <c r="I6" s="618"/>
      <c r="J6" s="619"/>
      <c r="K6" s="616" t="s">
        <v>187</v>
      </c>
      <c r="L6" s="616" t="s">
        <v>186</v>
      </c>
      <c r="M6" s="616"/>
      <c r="N6" s="620" t="s">
        <v>93</v>
      </c>
      <c r="O6" s="620" t="s">
        <v>94</v>
      </c>
      <c r="P6" s="930"/>
      <c r="Q6" s="906" t="s">
        <v>1570</v>
      </c>
      <c r="R6" s="620"/>
      <c r="S6" s="621"/>
      <c r="T6" s="621"/>
      <c r="U6" s="621"/>
      <c r="V6" s="621"/>
      <c r="W6" s="620"/>
    </row>
    <row r="7" spans="1:29" s="604" customFormat="1" ht="13.5" customHeight="1" x14ac:dyDescent="0.25">
      <c r="A7" s="603"/>
      <c r="C7" s="601" t="s">
        <v>172</v>
      </c>
      <c r="D7" s="601" t="s">
        <v>173</v>
      </c>
      <c r="E7" s="626"/>
      <c r="F7" s="600"/>
      <c r="G7" s="622"/>
      <c r="H7" s="601"/>
      <c r="I7" s="601"/>
      <c r="J7" s="623"/>
      <c r="K7" s="600"/>
      <c r="L7" s="624"/>
      <c r="M7" s="600"/>
      <c r="N7" s="625"/>
      <c r="O7" s="625"/>
      <c r="P7" s="931"/>
      <c r="Q7" s="907"/>
      <c r="R7" s="627"/>
      <c r="S7" s="626"/>
      <c r="T7" s="626"/>
      <c r="U7" s="626"/>
      <c r="V7" s="626"/>
      <c r="W7" s="627"/>
    </row>
    <row r="8" spans="1:29" s="604" customFormat="1" ht="13.5" x14ac:dyDescent="0.25">
      <c r="A8" s="603"/>
      <c r="C8" s="628"/>
      <c r="D8" s="628" t="s">
        <v>1986</v>
      </c>
      <c r="E8" s="634"/>
      <c r="F8" s="629"/>
      <c r="G8" s="630"/>
      <c r="H8" s="628"/>
      <c r="I8" s="628"/>
      <c r="J8" s="631"/>
      <c r="K8" s="629"/>
      <c r="L8" s="632"/>
      <c r="M8" s="629"/>
      <c r="N8" s="633"/>
      <c r="O8" s="633"/>
      <c r="P8" s="932"/>
      <c r="Q8" s="908"/>
      <c r="R8" s="635"/>
      <c r="S8" s="634"/>
      <c r="T8" s="634"/>
      <c r="U8" s="634"/>
      <c r="V8" s="634"/>
      <c r="W8" s="635"/>
    </row>
    <row r="9" spans="1:29" s="604" customFormat="1" ht="13.5" x14ac:dyDescent="0.25">
      <c r="A9" s="603"/>
      <c r="D9" s="637"/>
      <c r="E9" s="642"/>
      <c r="F9" s="636"/>
      <c r="G9" s="638"/>
      <c r="J9" s="639"/>
      <c r="K9" s="636"/>
      <c r="L9" s="640"/>
      <c r="M9" s="636"/>
      <c r="N9" s="641"/>
      <c r="O9" s="641"/>
      <c r="P9" s="933"/>
      <c r="Q9" s="643"/>
      <c r="R9" s="643"/>
      <c r="S9" s="642"/>
      <c r="T9" s="642"/>
      <c r="U9" s="642"/>
      <c r="V9" s="642"/>
    </row>
    <row r="10" spans="1:29" s="902" customFormat="1" ht="24" outlineLevel="1" x14ac:dyDescent="0.25">
      <c r="A10" s="901"/>
      <c r="C10" s="918" t="s">
        <v>248</v>
      </c>
      <c r="D10" s="920" t="s">
        <v>1021</v>
      </c>
      <c r="E10" s="921"/>
      <c r="F10" s="919"/>
      <c r="G10" s="922"/>
      <c r="H10" s="922"/>
      <c r="I10" s="922"/>
      <c r="J10" s="922"/>
      <c r="K10" s="923"/>
      <c r="L10" s="919"/>
      <c r="M10" s="919"/>
      <c r="N10" s="924"/>
      <c r="O10" s="924"/>
      <c r="P10" s="934"/>
      <c r="Q10" s="903"/>
      <c r="R10" s="903"/>
      <c r="S10" s="904"/>
      <c r="T10" s="904"/>
      <c r="U10" s="904"/>
      <c r="V10" s="905"/>
    </row>
    <row r="11" spans="1:29" s="637" customFormat="1" ht="13.5" x14ac:dyDescent="0.25">
      <c r="A11" s="745"/>
      <c r="B11" s="604"/>
      <c r="C11" s="604"/>
      <c r="E11" s="642"/>
      <c r="F11" s="636"/>
      <c r="G11" s="638"/>
      <c r="H11" s="604"/>
      <c r="I11" s="604"/>
      <c r="J11" s="639"/>
      <c r="K11" s="636"/>
      <c r="L11" s="640"/>
      <c r="M11" s="636"/>
      <c r="N11" s="641"/>
      <c r="O11" s="641"/>
      <c r="P11" s="933"/>
      <c r="Q11" s="643" t="str">
        <f t="shared" ref="Q11" si="0">IF(COUNTIF($S11,"&lt;&gt;"),"X","")</f>
        <v/>
      </c>
      <c r="R11" s="643"/>
      <c r="S11" s="642"/>
      <c r="T11" s="642"/>
      <c r="U11" s="642"/>
      <c r="V11" s="642"/>
      <c r="AA11" s="604"/>
      <c r="AB11" s="604"/>
      <c r="AC11" s="604"/>
    </row>
    <row r="12" spans="1:29" s="604" customFormat="1" ht="13.5" outlineLevel="1" x14ac:dyDescent="0.25">
      <c r="A12" s="603"/>
      <c r="C12" s="644" t="s">
        <v>253</v>
      </c>
      <c r="D12" s="646" t="s">
        <v>254</v>
      </c>
      <c r="E12" s="649"/>
      <c r="F12" s="645"/>
      <c r="G12" s="644"/>
      <c r="H12" s="644"/>
      <c r="I12" s="644"/>
      <c r="J12" s="644"/>
      <c r="K12" s="647"/>
      <c r="L12" s="645"/>
      <c r="M12" s="645"/>
      <c r="N12" s="648"/>
      <c r="O12" s="648"/>
      <c r="P12" s="935"/>
      <c r="Q12" s="648"/>
      <c r="R12" s="648"/>
      <c r="S12" s="650"/>
      <c r="T12" s="650"/>
      <c r="U12" s="650"/>
      <c r="V12" s="651"/>
    </row>
    <row r="13" spans="1:29" s="604" customFormat="1" ht="13.5" outlineLevel="1" x14ac:dyDescent="0.25">
      <c r="A13" s="603"/>
      <c r="C13" s="652" t="s">
        <v>255</v>
      </c>
      <c r="D13" s="654" t="s">
        <v>254</v>
      </c>
      <c r="E13" s="657"/>
      <c r="F13" s="653"/>
      <c r="G13" s="652"/>
      <c r="H13" s="652"/>
      <c r="I13" s="652"/>
      <c r="J13" s="652"/>
      <c r="K13" s="655"/>
      <c r="L13" s="653"/>
      <c r="M13" s="653"/>
      <c r="N13" s="656"/>
      <c r="O13" s="656"/>
      <c r="P13" s="936"/>
      <c r="Q13" s="909"/>
      <c r="R13" s="656"/>
      <c r="S13" s="658"/>
      <c r="T13" s="658"/>
      <c r="U13" s="658"/>
      <c r="V13" s="659"/>
    </row>
    <row r="14" spans="1:29" s="604" customFormat="1" ht="13.5" outlineLevel="1" x14ac:dyDescent="0.25">
      <c r="A14" s="603"/>
      <c r="C14" s="660" t="s">
        <v>256</v>
      </c>
      <c r="D14" s="662" t="s">
        <v>257</v>
      </c>
      <c r="E14" s="666"/>
      <c r="F14" s="661"/>
      <c r="G14" s="660"/>
      <c r="H14" s="660"/>
      <c r="I14" s="660"/>
      <c r="J14" s="663"/>
      <c r="K14" s="661"/>
      <c r="L14" s="664"/>
      <c r="M14" s="661"/>
      <c r="N14" s="665"/>
      <c r="O14" s="665"/>
      <c r="P14" s="937"/>
      <c r="Q14" s="910"/>
      <c r="R14" s="667"/>
      <c r="S14" s="666"/>
      <c r="T14" s="666"/>
      <c r="U14" s="666"/>
      <c r="V14" s="668"/>
    </row>
    <row r="15" spans="1:29" s="604" customFormat="1" ht="13.5" outlineLevel="1" x14ac:dyDescent="0.25">
      <c r="A15" s="603"/>
      <c r="C15" s="669"/>
      <c r="D15" s="671" t="s">
        <v>1578</v>
      </c>
      <c r="E15" s="677"/>
      <c r="F15" s="670" t="s">
        <v>248</v>
      </c>
      <c r="G15" s="672" t="s">
        <v>256</v>
      </c>
      <c r="H15" s="669" t="s">
        <v>838</v>
      </c>
      <c r="I15" s="669"/>
      <c r="J15" s="673" t="str">
        <f t="shared" ref="J15:J21" si="1">F15&amp;"_"&amp;G15&amp;"_"&amp;H15&amp;"_"&amp;UPPER(D15)</f>
        <v>R_00101_R1_GSF-POLYGON</v>
      </c>
      <c r="K15" s="674" t="str">
        <f>VLOOKUP(L15,Index!A:D,2,FALSE)&amp;","&amp;VLOOKUP(L15,Index!A:D,3,FALSE)&amp;","&amp;VLOOKUP(L15,Index!A:D,4,FALSE)</f>
        <v>152,0,152</v>
      </c>
      <c r="L15" s="675">
        <v>214</v>
      </c>
      <c r="M15" s="670" t="s">
        <v>129</v>
      </c>
      <c r="N15" s="676">
        <f>VLOOKUP($L15,Index!F:H,2,FALSE)</f>
        <v>0.15</v>
      </c>
      <c r="O15" s="676">
        <f>VLOOKUP($L15,Index!F:H,3,FALSE)</f>
        <v>0.15</v>
      </c>
      <c r="P15" s="932"/>
      <c r="Q15" s="908" t="str">
        <f>IF(COUNTIF($S15,"&lt;&gt;"),"X","")</f>
        <v>X</v>
      </c>
      <c r="R15" s="678"/>
      <c r="S15" s="679" t="s">
        <v>1102</v>
      </c>
      <c r="T15" s="679"/>
      <c r="U15" s="679"/>
      <c r="V15" s="680"/>
      <c r="AA15" s="604">
        <f>VLOOKUP(L15,Index!A:D,2,FALSE)</f>
        <v>152</v>
      </c>
      <c r="AB15" s="604">
        <f>VLOOKUP(L15,Index!A:D,3,FALSE)</f>
        <v>0</v>
      </c>
      <c r="AC15" s="604">
        <f>VLOOKUP(L15,Index!A:D,4,FALSE)</f>
        <v>152</v>
      </c>
    </row>
    <row r="16" spans="1:29" s="604" customFormat="1" ht="13.5" outlineLevel="1" x14ac:dyDescent="0.25">
      <c r="A16" s="603"/>
      <c r="C16" s="669"/>
      <c r="D16" s="671" t="s">
        <v>1766</v>
      </c>
      <c r="E16" s="677"/>
      <c r="F16" s="670" t="s">
        <v>248</v>
      </c>
      <c r="G16" s="672" t="s">
        <v>256</v>
      </c>
      <c r="H16" s="669" t="s">
        <v>839</v>
      </c>
      <c r="I16" s="669"/>
      <c r="J16" s="673" t="str">
        <f t="shared" si="1"/>
        <v>R_00101_R2_FLAECHENFUELLUNG</v>
      </c>
      <c r="K16" s="948" t="str">
        <f>VLOOKUP(L16,Index!A:D,2,FALSE)&amp;","&amp;VLOOKUP(L16,Index!A:D,3,FALSE)&amp;","&amp;VLOOKUP(L16,Index!A:D,4,FALSE)</f>
        <v>204,102,204</v>
      </c>
      <c r="L16" s="675">
        <v>213</v>
      </c>
      <c r="M16" s="670" t="s">
        <v>129</v>
      </c>
      <c r="N16" s="676">
        <f>VLOOKUP($L16,Index!F:H,2,FALSE)</f>
        <v>0.25</v>
      </c>
      <c r="O16" s="676">
        <f>VLOOKUP($L16,Index!F:H,3,FALSE)</f>
        <v>0.15</v>
      </c>
      <c r="P16" s="932"/>
      <c r="Q16" s="908" t="str">
        <f t="shared" ref="Q16:Q80" si="2">IF(COUNTIF($S16,"&lt;&gt;"),"X","")</f>
        <v/>
      </c>
      <c r="R16" s="678"/>
      <c r="S16" s="679"/>
      <c r="T16" s="679"/>
      <c r="U16" s="679"/>
      <c r="V16" s="680"/>
      <c r="AA16" s="604">
        <f>VLOOKUP(L16,Index!A:D,2,FALSE)</f>
        <v>204</v>
      </c>
      <c r="AB16" s="604">
        <f>VLOOKUP(L16,Index!A:D,3,FALSE)</f>
        <v>102</v>
      </c>
      <c r="AC16" s="604">
        <f>VLOOKUP(L16,Index!A:D,4,FALSE)</f>
        <v>204</v>
      </c>
    </row>
    <row r="17" spans="1:29" s="604" customFormat="1" ht="13.5" outlineLevel="1" x14ac:dyDescent="0.25">
      <c r="A17" s="603"/>
      <c r="C17" s="669"/>
      <c r="D17" s="671" t="s">
        <v>1579</v>
      </c>
      <c r="E17" s="677"/>
      <c r="F17" s="670" t="s">
        <v>248</v>
      </c>
      <c r="G17" s="672" t="s">
        <v>256</v>
      </c>
      <c r="H17" s="669" t="s">
        <v>840</v>
      </c>
      <c r="I17" s="669"/>
      <c r="J17" s="673" t="str">
        <f t="shared" si="1"/>
        <v>R_00101_R5_GSF-STEMPEL</v>
      </c>
      <c r="K17" s="682" t="str">
        <f>VLOOKUP(L17,Index!A:D,2,FALSE)&amp;","&amp;VLOOKUP(L17,Index!A:D,3,FALSE)&amp;","&amp;VLOOKUP(L17,Index!A:D,4,FALSE)</f>
        <v>132,132,132</v>
      </c>
      <c r="L17" s="675">
        <v>252</v>
      </c>
      <c r="M17" s="670" t="s">
        <v>129</v>
      </c>
      <c r="N17" s="676">
        <f>VLOOKUP($L17,Index!F:H,2,FALSE)</f>
        <v>0.2</v>
      </c>
      <c r="O17" s="676">
        <f>VLOOKUP($L17,Index!F:H,3,FALSE)</f>
        <v>0.15</v>
      </c>
      <c r="P17" s="932"/>
      <c r="Q17" s="908" t="str">
        <f t="shared" si="2"/>
        <v/>
      </c>
      <c r="R17" s="678"/>
      <c r="S17" s="679"/>
      <c r="T17" s="679"/>
      <c r="U17" s="679"/>
      <c r="V17" s="680"/>
      <c r="AA17" s="604">
        <f>VLOOKUP(L17,Index!A:D,2,FALSE)</f>
        <v>132</v>
      </c>
      <c r="AB17" s="604">
        <f>VLOOKUP(L17,Index!A:D,3,FALSE)</f>
        <v>132</v>
      </c>
      <c r="AC17" s="604">
        <f>VLOOKUP(L17,Index!A:D,4,FALSE)</f>
        <v>132</v>
      </c>
    </row>
    <row r="18" spans="1:29" s="604" customFormat="1" ht="13.5" outlineLevel="1" x14ac:dyDescent="0.25">
      <c r="A18" s="603"/>
      <c r="C18" s="669"/>
      <c r="D18" s="671" t="s">
        <v>483</v>
      </c>
      <c r="E18" s="677"/>
      <c r="F18" s="670" t="s">
        <v>248</v>
      </c>
      <c r="G18" s="672" t="s">
        <v>256</v>
      </c>
      <c r="H18" s="669" t="s">
        <v>841</v>
      </c>
      <c r="I18" s="669"/>
      <c r="J18" s="673" t="str">
        <f t="shared" si="1"/>
        <v>R_00101_R6_ATTRIBUT</v>
      </c>
      <c r="K18" s="682" t="str">
        <f>VLOOKUP(L18,Index!A:D,2,FALSE)&amp;","&amp;VLOOKUP(L18,Index!A:D,3,FALSE)&amp;","&amp;VLOOKUP(L18,Index!A:D,4,FALSE)</f>
        <v>132,132,132</v>
      </c>
      <c r="L18" s="675">
        <v>252</v>
      </c>
      <c r="M18" s="670" t="s">
        <v>129</v>
      </c>
      <c r="N18" s="676">
        <f>VLOOKUP($L18,Index!F:H,2,FALSE)</f>
        <v>0.2</v>
      </c>
      <c r="O18" s="676">
        <f>VLOOKUP($L18,Index!F:H,3,FALSE)</f>
        <v>0.15</v>
      </c>
      <c r="P18" s="932"/>
      <c r="Q18" s="908" t="str">
        <f t="shared" si="2"/>
        <v/>
      </c>
      <c r="R18" s="678"/>
      <c r="S18" s="679"/>
      <c r="T18" s="679"/>
      <c r="U18" s="679"/>
      <c r="V18" s="680"/>
      <c r="AA18" s="604">
        <f>VLOOKUP(L18,Index!A:D,2,FALSE)</f>
        <v>132</v>
      </c>
      <c r="AB18" s="604">
        <f>VLOOKUP(L18,Index!A:D,3,FALSE)</f>
        <v>132</v>
      </c>
      <c r="AC18" s="604">
        <f>VLOOKUP(L18,Index!A:D,4,FALSE)</f>
        <v>132</v>
      </c>
    </row>
    <row r="19" spans="1:29" s="604" customFormat="1" ht="13.5" outlineLevel="1" x14ac:dyDescent="0.25">
      <c r="A19" s="603"/>
      <c r="C19" s="669"/>
      <c r="D19" s="671" t="s">
        <v>484</v>
      </c>
      <c r="E19" s="677"/>
      <c r="F19" s="670" t="s">
        <v>248</v>
      </c>
      <c r="G19" s="672" t="s">
        <v>256</v>
      </c>
      <c r="H19" s="669" t="s">
        <v>842</v>
      </c>
      <c r="I19" s="669"/>
      <c r="J19" s="673" t="str">
        <f t="shared" si="1"/>
        <v>R_00101_R7_ID</v>
      </c>
      <c r="K19" s="682" t="str">
        <f>VLOOKUP(L19,Index!A:D,2,FALSE)&amp;","&amp;VLOOKUP(L19,Index!A:D,3,FALSE)&amp;","&amp;VLOOKUP(L19,Index!A:D,4,FALSE)</f>
        <v>132,132,132</v>
      </c>
      <c r="L19" s="675">
        <v>252</v>
      </c>
      <c r="M19" s="670" t="s">
        <v>129</v>
      </c>
      <c r="N19" s="676">
        <f>VLOOKUP($L19,Index!F:H,2,FALSE)</f>
        <v>0.2</v>
      </c>
      <c r="O19" s="676">
        <f>VLOOKUP($L19,Index!F:H,3,FALSE)</f>
        <v>0.15</v>
      </c>
      <c r="P19" s="932"/>
      <c r="Q19" s="908" t="str">
        <f t="shared" si="2"/>
        <v/>
      </c>
      <c r="R19" s="678"/>
      <c r="S19" s="679"/>
      <c r="T19" s="679"/>
      <c r="U19" s="679"/>
      <c r="V19" s="680"/>
      <c r="AA19" s="604">
        <f>VLOOKUP(L19,Index!A:D,2,FALSE)</f>
        <v>132</v>
      </c>
      <c r="AB19" s="604">
        <f>VLOOKUP(L19,Index!A:D,3,FALSE)</f>
        <v>132</v>
      </c>
      <c r="AC19" s="604">
        <f>VLOOKUP(L19,Index!A:D,4,FALSE)</f>
        <v>132</v>
      </c>
    </row>
    <row r="20" spans="1:29" s="604" customFormat="1" ht="13.5" outlineLevel="1" x14ac:dyDescent="0.25">
      <c r="A20" s="603"/>
      <c r="C20" s="669"/>
      <c r="D20" s="671" t="s">
        <v>485</v>
      </c>
      <c r="E20" s="677"/>
      <c r="F20" s="670" t="s">
        <v>248</v>
      </c>
      <c r="G20" s="672" t="s">
        <v>256</v>
      </c>
      <c r="H20" s="669" t="s">
        <v>843</v>
      </c>
      <c r="I20" s="669"/>
      <c r="J20" s="673" t="str">
        <f t="shared" si="1"/>
        <v>R_00101_R8_NUMMER</v>
      </c>
      <c r="K20" s="682" t="str">
        <f>VLOOKUP(L20,Index!A:D,2,FALSE)&amp;","&amp;VLOOKUP(L20,Index!A:D,3,FALSE)&amp;","&amp;VLOOKUP(L20,Index!A:D,4,FALSE)</f>
        <v>132,132,132</v>
      </c>
      <c r="L20" s="675">
        <v>252</v>
      </c>
      <c r="M20" s="670" t="s">
        <v>129</v>
      </c>
      <c r="N20" s="676">
        <f>VLOOKUP($L20,Index!F:H,2,FALSE)</f>
        <v>0.2</v>
      </c>
      <c r="O20" s="676">
        <f>VLOOKUP($L20,Index!F:H,3,FALSE)</f>
        <v>0.15</v>
      </c>
      <c r="P20" s="932"/>
      <c r="Q20" s="908" t="str">
        <f t="shared" si="2"/>
        <v/>
      </c>
      <c r="R20" s="678"/>
      <c r="S20" s="679"/>
      <c r="T20" s="679"/>
      <c r="U20" s="679"/>
      <c r="V20" s="680"/>
      <c r="AA20" s="604">
        <f>VLOOKUP(L20,Index!A:D,2,FALSE)</f>
        <v>132</v>
      </c>
      <c r="AB20" s="604">
        <f>VLOOKUP(L20,Index!A:D,3,FALSE)</f>
        <v>132</v>
      </c>
      <c r="AC20" s="604">
        <f>VLOOKUP(L20,Index!A:D,4,FALSE)</f>
        <v>132</v>
      </c>
    </row>
    <row r="21" spans="1:29" s="604" customFormat="1" ht="13.5" outlineLevel="1" x14ac:dyDescent="0.25">
      <c r="A21" s="603"/>
      <c r="C21" s="669"/>
      <c r="D21" s="671" t="s">
        <v>486</v>
      </c>
      <c r="E21" s="677"/>
      <c r="F21" s="670" t="s">
        <v>248</v>
      </c>
      <c r="G21" s="672" t="s">
        <v>256</v>
      </c>
      <c r="H21" s="669" t="s">
        <v>844</v>
      </c>
      <c r="I21" s="669"/>
      <c r="J21" s="673" t="str">
        <f t="shared" si="1"/>
        <v>R_00101_R9_NAME</v>
      </c>
      <c r="K21" s="682" t="str">
        <f>VLOOKUP(L21,Index!A:D,2,FALSE)&amp;","&amp;VLOOKUP(L21,Index!A:D,3,FALSE)&amp;","&amp;VLOOKUP(L21,Index!A:D,4,FALSE)</f>
        <v>132,132,132</v>
      </c>
      <c r="L21" s="675">
        <v>252</v>
      </c>
      <c r="M21" s="670" t="s">
        <v>129</v>
      </c>
      <c r="N21" s="676">
        <f>VLOOKUP($L21,Index!F:H,2,FALSE)</f>
        <v>0.2</v>
      </c>
      <c r="O21" s="676">
        <f>VLOOKUP($L21,Index!F:H,3,FALSE)</f>
        <v>0.15</v>
      </c>
      <c r="P21" s="932"/>
      <c r="Q21" s="908" t="str">
        <f t="shared" si="2"/>
        <v/>
      </c>
      <c r="R21" s="678"/>
      <c r="S21" s="679"/>
      <c r="T21" s="679"/>
      <c r="U21" s="679"/>
      <c r="V21" s="680"/>
      <c r="AA21" s="604">
        <f>VLOOKUP(L21,Index!A:D,2,FALSE)</f>
        <v>132</v>
      </c>
      <c r="AB21" s="604">
        <f>VLOOKUP(L21,Index!A:D,3,FALSE)</f>
        <v>132</v>
      </c>
      <c r="AC21" s="604">
        <f>VLOOKUP(L21,Index!A:D,4,FALSE)</f>
        <v>132</v>
      </c>
    </row>
    <row r="22" spans="1:29" s="604" customFormat="1" ht="13.5" outlineLevel="1" x14ac:dyDescent="0.25">
      <c r="A22" s="603"/>
      <c r="C22" s="660" t="s">
        <v>258</v>
      </c>
      <c r="D22" s="662" t="s">
        <v>259</v>
      </c>
      <c r="E22" s="666"/>
      <c r="F22" s="661"/>
      <c r="G22" s="660"/>
      <c r="H22" s="660"/>
      <c r="I22" s="660"/>
      <c r="J22" s="663"/>
      <c r="K22" s="661"/>
      <c r="L22" s="664"/>
      <c r="M22" s="661"/>
      <c r="N22" s="665"/>
      <c r="O22" s="665"/>
      <c r="P22" s="937"/>
      <c r="Q22" s="910" t="str">
        <f t="shared" si="2"/>
        <v/>
      </c>
      <c r="R22" s="667"/>
      <c r="S22" s="666"/>
      <c r="T22" s="666"/>
      <c r="U22" s="666"/>
      <c r="V22" s="668"/>
      <c r="AA22" s="604" t="e">
        <f>VLOOKUP(L22,Index!A:D,2,FALSE)</f>
        <v>#N/A</v>
      </c>
      <c r="AB22" s="604" t="e">
        <f>VLOOKUP(L22,Index!A:D,3,FALSE)</f>
        <v>#N/A</v>
      </c>
      <c r="AC22" s="604" t="e">
        <f>VLOOKUP(L22,Index!A:D,4,FALSE)</f>
        <v>#N/A</v>
      </c>
    </row>
    <row r="23" spans="1:29" s="604" customFormat="1" ht="13.5" outlineLevel="1" x14ac:dyDescent="0.25">
      <c r="A23" s="603"/>
      <c r="C23" s="669"/>
      <c r="D23" s="671" t="s">
        <v>1580</v>
      </c>
      <c r="E23" s="677"/>
      <c r="F23" s="670" t="s">
        <v>248</v>
      </c>
      <c r="G23" s="672" t="s">
        <v>258</v>
      </c>
      <c r="H23" s="669" t="s">
        <v>838</v>
      </c>
      <c r="I23" s="669"/>
      <c r="J23" s="673" t="str">
        <f t="shared" ref="J23:J29" si="3">F23&amp;"_"&amp;G23&amp;"_"&amp;H23&amp;"_"&amp;UPPER(D23)</f>
        <v>R_00102_R1_GGF-POLYGON</v>
      </c>
      <c r="K23" s="683" t="str">
        <f>VLOOKUP(L23,Index!A:D,2,FALSE)&amp;","&amp;VLOOKUP(L23,Index!A:D,3,FALSE)&amp;","&amp;VLOOKUP(L23,Index!A:D,4,FALSE)</f>
        <v>255,0,255</v>
      </c>
      <c r="L23" s="675">
        <v>210</v>
      </c>
      <c r="M23" s="670" t="s">
        <v>129</v>
      </c>
      <c r="N23" s="676">
        <f>VLOOKUP($L23,Index!F:H,2,FALSE)</f>
        <v>0.15</v>
      </c>
      <c r="O23" s="676">
        <f>VLOOKUP($L23,Index!F:H,3,FALSE)</f>
        <v>0.15</v>
      </c>
      <c r="P23" s="932"/>
      <c r="Q23" s="908" t="str">
        <f t="shared" si="2"/>
        <v>X</v>
      </c>
      <c r="R23" s="678"/>
      <c r="S23" s="679" t="s">
        <v>1103</v>
      </c>
      <c r="T23" s="679"/>
      <c r="U23" s="679"/>
      <c r="V23" s="684"/>
      <c r="W23" s="685"/>
      <c r="AA23" s="604">
        <f>VLOOKUP(L23,Index!A:D,2,FALSE)</f>
        <v>255</v>
      </c>
      <c r="AB23" s="604">
        <f>VLOOKUP(L23,Index!A:D,3,FALSE)</f>
        <v>0</v>
      </c>
      <c r="AC23" s="604">
        <f>VLOOKUP(L23,Index!A:D,4,FALSE)</f>
        <v>255</v>
      </c>
    </row>
    <row r="24" spans="1:29" s="604" customFormat="1" ht="13.5" outlineLevel="1" x14ac:dyDescent="0.25">
      <c r="A24" s="603"/>
      <c r="C24" s="669"/>
      <c r="D24" s="671" t="s">
        <v>1766</v>
      </c>
      <c r="E24" s="677"/>
      <c r="F24" s="670" t="s">
        <v>248</v>
      </c>
      <c r="G24" s="672" t="s">
        <v>258</v>
      </c>
      <c r="H24" s="669" t="s">
        <v>839</v>
      </c>
      <c r="I24" s="669"/>
      <c r="J24" s="673" t="str">
        <f t="shared" si="3"/>
        <v>R_00102_R2_FLAECHENFUELLUNG</v>
      </c>
      <c r="K24" s="948" t="str">
        <f>VLOOKUP(L24,Index!A:D,2,FALSE)&amp;","&amp;VLOOKUP(L24,Index!A:D,3,FALSE)&amp;","&amp;VLOOKUP(L24,Index!A:D,4,FALSE)</f>
        <v>204,102,204</v>
      </c>
      <c r="L24" s="675">
        <v>213</v>
      </c>
      <c r="M24" s="670" t="s">
        <v>129</v>
      </c>
      <c r="N24" s="676">
        <f>VLOOKUP($L24,Index!F:H,2,FALSE)</f>
        <v>0.25</v>
      </c>
      <c r="O24" s="676">
        <f>VLOOKUP($L24,Index!F:H,3,FALSE)</f>
        <v>0.15</v>
      </c>
      <c r="P24" s="932"/>
      <c r="Q24" s="908" t="str">
        <f t="shared" si="2"/>
        <v/>
      </c>
      <c r="R24" s="678"/>
      <c r="S24" s="679"/>
      <c r="T24" s="679"/>
      <c r="U24" s="679"/>
      <c r="V24" s="680"/>
      <c r="AA24" s="604">
        <f>VLOOKUP(L24,Index!A:D,2,FALSE)</f>
        <v>204</v>
      </c>
      <c r="AB24" s="604">
        <f>VLOOKUP(L24,Index!A:D,3,FALSE)</f>
        <v>102</v>
      </c>
      <c r="AC24" s="604">
        <f>VLOOKUP(L24,Index!A:D,4,FALSE)</f>
        <v>204</v>
      </c>
    </row>
    <row r="25" spans="1:29" s="604" customFormat="1" ht="13.5" outlineLevel="1" x14ac:dyDescent="0.25">
      <c r="A25" s="603"/>
      <c r="C25" s="669"/>
      <c r="D25" s="671" t="s">
        <v>1581</v>
      </c>
      <c r="E25" s="677"/>
      <c r="F25" s="670" t="s">
        <v>248</v>
      </c>
      <c r="G25" s="672" t="s">
        <v>258</v>
      </c>
      <c r="H25" s="669" t="s">
        <v>840</v>
      </c>
      <c r="I25" s="669"/>
      <c r="J25" s="673" t="str">
        <f t="shared" si="3"/>
        <v>R_00102_R5_GGF-STEMPEL</v>
      </c>
      <c r="K25" s="682" t="str">
        <f>VLOOKUP(L25,Index!A:D,2,FALSE)&amp;","&amp;VLOOKUP(L25,Index!A:D,3,FALSE)&amp;","&amp;VLOOKUP(L25,Index!A:D,4,FALSE)</f>
        <v>132,132,132</v>
      </c>
      <c r="L25" s="675">
        <v>252</v>
      </c>
      <c r="M25" s="670" t="s">
        <v>129</v>
      </c>
      <c r="N25" s="676">
        <f>VLOOKUP($L25,Index!F:H,2,FALSE)</f>
        <v>0.2</v>
      </c>
      <c r="O25" s="676">
        <f>VLOOKUP($L25,Index!F:H,3,FALSE)</f>
        <v>0.15</v>
      </c>
      <c r="P25" s="932"/>
      <c r="Q25" s="908" t="str">
        <f t="shared" si="2"/>
        <v/>
      </c>
      <c r="R25" s="678"/>
      <c r="S25" s="679"/>
      <c r="T25" s="679"/>
      <c r="U25" s="679"/>
      <c r="V25" s="684"/>
      <c r="W25" s="685"/>
      <c r="AA25" s="604">
        <f>VLOOKUP(L25,Index!A:D,2,FALSE)</f>
        <v>132</v>
      </c>
      <c r="AB25" s="604">
        <f>VLOOKUP(L25,Index!A:D,3,FALSE)</f>
        <v>132</v>
      </c>
      <c r="AC25" s="604">
        <f>VLOOKUP(L25,Index!A:D,4,FALSE)</f>
        <v>132</v>
      </c>
    </row>
    <row r="26" spans="1:29" s="604" customFormat="1" ht="13.5" outlineLevel="1" x14ac:dyDescent="0.25">
      <c r="A26" s="603"/>
      <c r="C26" s="669"/>
      <c r="D26" s="671" t="s">
        <v>483</v>
      </c>
      <c r="E26" s="677"/>
      <c r="F26" s="670" t="s">
        <v>248</v>
      </c>
      <c r="G26" s="672" t="s">
        <v>258</v>
      </c>
      <c r="H26" s="669" t="s">
        <v>841</v>
      </c>
      <c r="I26" s="669"/>
      <c r="J26" s="673" t="str">
        <f t="shared" si="3"/>
        <v>R_00102_R6_ATTRIBUT</v>
      </c>
      <c r="K26" s="682" t="str">
        <f>VLOOKUP(L26,Index!A:D,2,FALSE)&amp;","&amp;VLOOKUP(L26,Index!A:D,3,FALSE)&amp;","&amp;VLOOKUP(L26,Index!A:D,4,FALSE)</f>
        <v>132,132,132</v>
      </c>
      <c r="L26" s="675">
        <v>252</v>
      </c>
      <c r="M26" s="670" t="s">
        <v>129</v>
      </c>
      <c r="N26" s="676">
        <f>VLOOKUP($L26,Index!F:H,2,FALSE)</f>
        <v>0.2</v>
      </c>
      <c r="O26" s="676">
        <f>VLOOKUP($L26,Index!F:H,3,FALSE)</f>
        <v>0.15</v>
      </c>
      <c r="P26" s="932"/>
      <c r="Q26" s="908" t="str">
        <f t="shared" si="2"/>
        <v/>
      </c>
      <c r="R26" s="678"/>
      <c r="S26" s="679"/>
      <c r="T26" s="679"/>
      <c r="U26" s="679"/>
      <c r="V26" s="680"/>
      <c r="AA26" s="604">
        <f>VLOOKUP(L26,Index!A:D,2,FALSE)</f>
        <v>132</v>
      </c>
      <c r="AB26" s="604">
        <f>VLOOKUP(L26,Index!A:D,3,FALSE)</f>
        <v>132</v>
      </c>
      <c r="AC26" s="604">
        <f>VLOOKUP(L26,Index!A:D,4,FALSE)</f>
        <v>132</v>
      </c>
    </row>
    <row r="27" spans="1:29" s="604" customFormat="1" ht="13.5" outlineLevel="1" x14ac:dyDescent="0.25">
      <c r="A27" s="603"/>
      <c r="C27" s="669"/>
      <c r="D27" s="671" t="s">
        <v>484</v>
      </c>
      <c r="E27" s="677"/>
      <c r="F27" s="670" t="s">
        <v>248</v>
      </c>
      <c r="G27" s="672" t="s">
        <v>258</v>
      </c>
      <c r="H27" s="669" t="s">
        <v>842</v>
      </c>
      <c r="I27" s="669"/>
      <c r="J27" s="673" t="str">
        <f t="shared" si="3"/>
        <v>R_00102_R7_ID</v>
      </c>
      <c r="K27" s="682" t="str">
        <f>VLOOKUP(L27,Index!A:D,2,FALSE)&amp;","&amp;VLOOKUP(L27,Index!A:D,3,FALSE)&amp;","&amp;VLOOKUP(L27,Index!A:D,4,FALSE)</f>
        <v>132,132,132</v>
      </c>
      <c r="L27" s="675">
        <v>252</v>
      </c>
      <c r="M27" s="670" t="s">
        <v>129</v>
      </c>
      <c r="N27" s="676">
        <f>VLOOKUP($L27,Index!F:H,2,FALSE)</f>
        <v>0.2</v>
      </c>
      <c r="O27" s="676">
        <f>VLOOKUP($L27,Index!F:H,3,FALSE)</f>
        <v>0.15</v>
      </c>
      <c r="P27" s="932"/>
      <c r="Q27" s="908" t="str">
        <f t="shared" si="2"/>
        <v/>
      </c>
      <c r="R27" s="678"/>
      <c r="S27" s="679"/>
      <c r="T27" s="679"/>
      <c r="U27" s="679"/>
      <c r="V27" s="680"/>
      <c r="AA27" s="604">
        <f>VLOOKUP(L27,Index!A:D,2,FALSE)</f>
        <v>132</v>
      </c>
      <c r="AB27" s="604">
        <f>VLOOKUP(L27,Index!A:D,3,FALSE)</f>
        <v>132</v>
      </c>
      <c r="AC27" s="604">
        <f>VLOOKUP(L27,Index!A:D,4,FALSE)</f>
        <v>132</v>
      </c>
    </row>
    <row r="28" spans="1:29" s="604" customFormat="1" ht="13.5" outlineLevel="1" x14ac:dyDescent="0.25">
      <c r="A28" s="603"/>
      <c r="C28" s="669"/>
      <c r="D28" s="671" t="s">
        <v>485</v>
      </c>
      <c r="E28" s="677"/>
      <c r="F28" s="670" t="s">
        <v>248</v>
      </c>
      <c r="G28" s="672" t="s">
        <v>258</v>
      </c>
      <c r="H28" s="669" t="s">
        <v>843</v>
      </c>
      <c r="I28" s="669"/>
      <c r="J28" s="673" t="str">
        <f t="shared" si="3"/>
        <v>R_00102_R8_NUMMER</v>
      </c>
      <c r="K28" s="682" t="str">
        <f>VLOOKUP(L28,Index!A:D,2,FALSE)&amp;","&amp;VLOOKUP(L28,Index!A:D,3,FALSE)&amp;","&amp;VLOOKUP(L28,Index!A:D,4,FALSE)</f>
        <v>132,132,132</v>
      </c>
      <c r="L28" s="675">
        <v>252</v>
      </c>
      <c r="M28" s="670" t="s">
        <v>129</v>
      </c>
      <c r="N28" s="676">
        <f>VLOOKUP($L28,Index!F:H,2,FALSE)</f>
        <v>0.2</v>
      </c>
      <c r="O28" s="676">
        <f>VLOOKUP($L28,Index!F:H,3,FALSE)</f>
        <v>0.15</v>
      </c>
      <c r="P28" s="932"/>
      <c r="Q28" s="908" t="str">
        <f t="shared" si="2"/>
        <v/>
      </c>
      <c r="R28" s="678"/>
      <c r="S28" s="679"/>
      <c r="T28" s="679"/>
      <c r="U28" s="679"/>
      <c r="V28" s="680"/>
      <c r="AA28" s="604">
        <f>VLOOKUP(L28,Index!A:D,2,FALSE)</f>
        <v>132</v>
      </c>
      <c r="AB28" s="604">
        <f>VLOOKUP(L28,Index!A:D,3,FALSE)</f>
        <v>132</v>
      </c>
      <c r="AC28" s="604">
        <f>VLOOKUP(L28,Index!A:D,4,FALSE)</f>
        <v>132</v>
      </c>
    </row>
    <row r="29" spans="1:29" s="604" customFormat="1" ht="13.5" outlineLevel="1" x14ac:dyDescent="0.25">
      <c r="A29" s="603"/>
      <c r="C29" s="669"/>
      <c r="D29" s="671" t="s">
        <v>486</v>
      </c>
      <c r="E29" s="677"/>
      <c r="F29" s="670" t="s">
        <v>248</v>
      </c>
      <c r="G29" s="672" t="s">
        <v>258</v>
      </c>
      <c r="H29" s="669" t="s">
        <v>844</v>
      </c>
      <c r="I29" s="669"/>
      <c r="J29" s="673" t="str">
        <f t="shared" si="3"/>
        <v>R_00102_R9_NAME</v>
      </c>
      <c r="K29" s="682" t="str">
        <f>VLOOKUP(L29,Index!A:D,2,FALSE)&amp;","&amp;VLOOKUP(L29,Index!A:D,3,FALSE)&amp;","&amp;VLOOKUP(L29,Index!A:D,4,FALSE)</f>
        <v>132,132,132</v>
      </c>
      <c r="L29" s="675">
        <v>252</v>
      </c>
      <c r="M29" s="670" t="s">
        <v>129</v>
      </c>
      <c r="N29" s="676">
        <f>VLOOKUP($L29,Index!F:H,2,FALSE)</f>
        <v>0.2</v>
      </c>
      <c r="O29" s="676">
        <f>VLOOKUP($L29,Index!F:H,3,FALSE)</f>
        <v>0.15</v>
      </c>
      <c r="P29" s="932"/>
      <c r="Q29" s="908" t="str">
        <f t="shared" si="2"/>
        <v/>
      </c>
      <c r="R29" s="678"/>
      <c r="S29" s="679"/>
      <c r="T29" s="679"/>
      <c r="U29" s="679"/>
      <c r="V29" s="680"/>
      <c r="AA29" s="604">
        <f>VLOOKUP(L29,Index!A:D,2,FALSE)</f>
        <v>132</v>
      </c>
      <c r="AB29" s="604">
        <f>VLOOKUP(L29,Index!A:D,3,FALSE)</f>
        <v>132</v>
      </c>
      <c r="AC29" s="604">
        <f>VLOOKUP(L29,Index!A:D,4,FALSE)</f>
        <v>132</v>
      </c>
    </row>
    <row r="30" spans="1:29" s="604" customFormat="1" ht="13.5" outlineLevel="1" x14ac:dyDescent="0.25">
      <c r="A30" s="603"/>
      <c r="C30" s="660" t="s">
        <v>260</v>
      </c>
      <c r="D30" s="662" t="s">
        <v>261</v>
      </c>
      <c r="E30" s="666"/>
      <c r="F30" s="661"/>
      <c r="G30" s="660"/>
      <c r="H30" s="660"/>
      <c r="I30" s="660"/>
      <c r="J30" s="663"/>
      <c r="K30" s="661"/>
      <c r="L30" s="664"/>
      <c r="M30" s="661"/>
      <c r="N30" s="665"/>
      <c r="O30" s="665"/>
      <c r="P30" s="937"/>
      <c r="Q30" s="910" t="str">
        <f t="shared" si="2"/>
        <v/>
      </c>
      <c r="R30" s="667"/>
      <c r="S30" s="666"/>
      <c r="T30" s="666"/>
      <c r="U30" s="666"/>
      <c r="V30" s="668"/>
      <c r="AA30" s="604" t="e">
        <f>VLOOKUP(L30,Index!A:D,2,FALSE)</f>
        <v>#N/A</v>
      </c>
      <c r="AB30" s="604" t="e">
        <f>VLOOKUP(L30,Index!A:D,3,FALSE)</f>
        <v>#N/A</v>
      </c>
      <c r="AC30" s="604" t="e">
        <f>VLOOKUP(L30,Index!A:D,4,FALSE)</f>
        <v>#N/A</v>
      </c>
    </row>
    <row r="31" spans="1:29" s="604" customFormat="1" ht="13.5" outlineLevel="1" x14ac:dyDescent="0.25">
      <c r="A31" s="603"/>
      <c r="C31" s="669"/>
      <c r="D31" s="671" t="s">
        <v>1582</v>
      </c>
      <c r="E31" s="677"/>
      <c r="F31" s="670" t="s">
        <v>248</v>
      </c>
      <c r="G31" s="672" t="s">
        <v>260</v>
      </c>
      <c r="H31" s="669" t="s">
        <v>838</v>
      </c>
      <c r="I31" s="669"/>
      <c r="J31" s="673" t="str">
        <f t="shared" ref="J31:J41" si="4">F31&amp;"_"&amp;G31&amp;"_"&amp;H31&amp;"_"&amp;UPPER(D31)</f>
        <v>R_00103_R1_GF-POLYGON</v>
      </c>
      <c r="K31" s="674" t="str">
        <f>VLOOKUP(L31,Index!A:D,2,FALSE)&amp;","&amp;VLOOKUP(L31,Index!A:D,3,FALSE)&amp;","&amp;VLOOKUP(L31,Index!A:D,4,FALSE)</f>
        <v>152,0,152</v>
      </c>
      <c r="L31" s="675">
        <v>214</v>
      </c>
      <c r="M31" s="670" t="s">
        <v>129</v>
      </c>
      <c r="N31" s="676">
        <f>VLOOKUP($L31,Index!F:H,2,FALSE)</f>
        <v>0.15</v>
      </c>
      <c r="O31" s="676">
        <f>VLOOKUP($L31,Index!F:H,3,FALSE)</f>
        <v>0.15</v>
      </c>
      <c r="P31" s="932"/>
      <c r="Q31" s="908" t="str">
        <f t="shared" si="2"/>
        <v>X</v>
      </c>
      <c r="R31" s="678"/>
      <c r="S31" s="679" t="s">
        <v>1107</v>
      </c>
      <c r="T31" s="679"/>
      <c r="U31" s="679"/>
      <c r="V31" s="684"/>
      <c r="W31" s="685"/>
      <c r="AA31" s="604">
        <f>VLOOKUP(L31,Index!A:D,2,FALSE)</f>
        <v>152</v>
      </c>
      <c r="AB31" s="604">
        <f>VLOOKUP(L31,Index!A:D,3,FALSE)</f>
        <v>0</v>
      </c>
      <c r="AC31" s="604">
        <f>VLOOKUP(L31,Index!A:D,4,FALSE)</f>
        <v>152</v>
      </c>
    </row>
    <row r="32" spans="1:29" s="604" customFormat="1" ht="13.5" outlineLevel="1" x14ac:dyDescent="0.25">
      <c r="A32" s="603"/>
      <c r="C32" s="669"/>
      <c r="D32" s="671" t="s">
        <v>1583</v>
      </c>
      <c r="E32" s="677"/>
      <c r="F32" s="670" t="s">
        <v>248</v>
      </c>
      <c r="G32" s="672" t="s">
        <v>260</v>
      </c>
      <c r="H32" s="669" t="s">
        <v>838</v>
      </c>
      <c r="I32" s="669"/>
      <c r="J32" s="673" t="str">
        <f t="shared" si="4"/>
        <v>R_00103_R1_AGF-POLYGON</v>
      </c>
      <c r="K32" s="674" t="str">
        <f>VLOOKUP(L32,Index!A:D,2,FALSE)&amp;","&amp;VLOOKUP(L32,Index!A:D,3,FALSE)&amp;","&amp;VLOOKUP(L32,Index!A:D,4,FALSE)</f>
        <v>152,0,152</v>
      </c>
      <c r="L32" s="675">
        <v>214</v>
      </c>
      <c r="M32" s="670" t="s">
        <v>129</v>
      </c>
      <c r="N32" s="676">
        <f>VLOOKUP($L32,Index!F:H,2,FALSE)</f>
        <v>0.15</v>
      </c>
      <c r="O32" s="676">
        <f>VLOOKUP($L32,Index!F:H,3,FALSE)</f>
        <v>0.15</v>
      </c>
      <c r="P32" s="932"/>
      <c r="Q32" s="908" t="str">
        <f t="shared" si="2"/>
        <v>X</v>
      </c>
      <c r="R32" s="678"/>
      <c r="S32" s="679" t="s">
        <v>1105</v>
      </c>
      <c r="T32" s="679"/>
      <c r="U32" s="679"/>
      <c r="V32" s="680"/>
      <c r="AA32" s="604">
        <f>VLOOKUP(L32,Index!A:D,2,FALSE)</f>
        <v>152</v>
      </c>
      <c r="AB32" s="604">
        <f>VLOOKUP(L32,Index!A:D,3,FALSE)</f>
        <v>0</v>
      </c>
      <c r="AC32" s="604">
        <f>VLOOKUP(L32,Index!A:D,4,FALSE)</f>
        <v>152</v>
      </c>
    </row>
    <row r="33" spans="1:29" s="604" customFormat="1" ht="13.5" outlineLevel="1" x14ac:dyDescent="0.25">
      <c r="A33" s="603"/>
      <c r="C33" s="669"/>
      <c r="D33" s="671" t="s">
        <v>1584</v>
      </c>
      <c r="E33" s="677"/>
      <c r="F33" s="670" t="s">
        <v>248</v>
      </c>
      <c r="G33" s="672" t="s">
        <v>260</v>
      </c>
      <c r="H33" s="669" t="s">
        <v>838</v>
      </c>
      <c r="I33" s="669"/>
      <c r="J33" s="673" t="str">
        <f t="shared" si="4"/>
        <v>R_00103_R1_EBF-POLYGON</v>
      </c>
      <c r="K33" s="674" t="str">
        <f>VLOOKUP(L33,Index!A:D,2,FALSE)&amp;","&amp;VLOOKUP(L33,Index!A:D,3,FALSE)&amp;","&amp;VLOOKUP(L33,Index!A:D,4,FALSE)</f>
        <v>152,0,152</v>
      </c>
      <c r="L33" s="675">
        <v>214</v>
      </c>
      <c r="M33" s="670" t="s">
        <v>129</v>
      </c>
      <c r="N33" s="676">
        <f>VLOOKUP($L33,Index!F:H,2,FALSE)</f>
        <v>0.15</v>
      </c>
      <c r="O33" s="676">
        <f>VLOOKUP($L33,Index!F:H,3,FALSE)</f>
        <v>0.15</v>
      </c>
      <c r="P33" s="932"/>
      <c r="Q33" s="908" t="str">
        <f t="shared" si="2"/>
        <v/>
      </c>
      <c r="R33" s="678"/>
      <c r="S33" s="679"/>
      <c r="T33" s="679"/>
      <c r="U33" s="679"/>
      <c r="V33" s="684"/>
      <c r="W33" s="685"/>
      <c r="AA33" s="604">
        <f>VLOOKUP(L33,Index!A:D,2,FALSE)</f>
        <v>152</v>
      </c>
      <c r="AB33" s="604">
        <f>VLOOKUP(L33,Index!A:D,3,FALSE)</f>
        <v>0</v>
      </c>
      <c r="AC33" s="604">
        <f>VLOOKUP(L33,Index!A:D,4,FALSE)</f>
        <v>152</v>
      </c>
    </row>
    <row r="34" spans="1:29" s="604" customFormat="1" ht="13.5" outlineLevel="1" x14ac:dyDescent="0.25">
      <c r="A34" s="603"/>
      <c r="C34" s="669"/>
      <c r="D34" s="671" t="s">
        <v>1766</v>
      </c>
      <c r="E34" s="677"/>
      <c r="F34" s="670" t="s">
        <v>248</v>
      </c>
      <c r="G34" s="672" t="s">
        <v>260</v>
      </c>
      <c r="H34" s="669" t="s">
        <v>839</v>
      </c>
      <c r="I34" s="669"/>
      <c r="J34" s="673" t="str">
        <f t="shared" si="4"/>
        <v>R_00103_R2_FLAECHENFUELLUNG</v>
      </c>
      <c r="K34" s="948" t="str">
        <f>VLOOKUP(L34,Index!A:D,2,FALSE)&amp;","&amp;VLOOKUP(L34,Index!A:D,3,FALSE)&amp;","&amp;VLOOKUP(L34,Index!A:D,4,FALSE)</f>
        <v>204,102,204</v>
      </c>
      <c r="L34" s="675">
        <v>213</v>
      </c>
      <c r="M34" s="670" t="s">
        <v>129</v>
      </c>
      <c r="N34" s="676">
        <f>VLOOKUP($L34,Index!F:H,2,FALSE)</f>
        <v>0.25</v>
      </c>
      <c r="O34" s="676">
        <f>VLOOKUP($L34,Index!F:H,3,FALSE)</f>
        <v>0.15</v>
      </c>
      <c r="P34" s="932"/>
      <c r="Q34" s="908" t="str">
        <f t="shared" si="2"/>
        <v/>
      </c>
      <c r="R34" s="678"/>
      <c r="S34" s="679"/>
      <c r="T34" s="679"/>
      <c r="U34" s="679"/>
      <c r="V34" s="680"/>
      <c r="AA34" s="604">
        <f>VLOOKUP(L34,Index!A:D,2,FALSE)</f>
        <v>204</v>
      </c>
      <c r="AB34" s="604">
        <f>VLOOKUP(L34,Index!A:D,3,FALSE)</f>
        <v>102</v>
      </c>
      <c r="AC34" s="604">
        <f>VLOOKUP(L34,Index!A:D,4,FALSE)</f>
        <v>204</v>
      </c>
    </row>
    <row r="35" spans="1:29" s="604" customFormat="1" ht="13.5" outlineLevel="1" x14ac:dyDescent="0.25">
      <c r="A35" s="603"/>
      <c r="C35" s="669"/>
      <c r="D35" s="671" t="s">
        <v>1585</v>
      </c>
      <c r="E35" s="677"/>
      <c r="F35" s="670" t="s">
        <v>248</v>
      </c>
      <c r="G35" s="672" t="s">
        <v>260</v>
      </c>
      <c r="H35" s="669" t="s">
        <v>840</v>
      </c>
      <c r="I35" s="669"/>
      <c r="J35" s="673" t="str">
        <f t="shared" si="4"/>
        <v>R_00103_R5_GF-STEMPEL</v>
      </c>
      <c r="K35" s="682" t="str">
        <f>VLOOKUP(L35,Index!A:D,2,FALSE)&amp;","&amp;VLOOKUP(L35,Index!A:D,3,FALSE)&amp;","&amp;VLOOKUP(L35,Index!A:D,4,FALSE)</f>
        <v>132,132,132</v>
      </c>
      <c r="L35" s="675">
        <v>252</v>
      </c>
      <c r="M35" s="670" t="s">
        <v>129</v>
      </c>
      <c r="N35" s="676">
        <f>VLOOKUP($L35,Index!F:H,2,FALSE)</f>
        <v>0.2</v>
      </c>
      <c r="O35" s="676">
        <f>VLOOKUP($L35,Index!F:H,3,FALSE)</f>
        <v>0.15</v>
      </c>
      <c r="P35" s="932"/>
      <c r="Q35" s="908" t="str">
        <f t="shared" si="2"/>
        <v/>
      </c>
      <c r="R35" s="678"/>
      <c r="S35" s="679"/>
      <c r="T35" s="679"/>
      <c r="U35" s="679"/>
      <c r="V35" s="684"/>
      <c r="W35" s="685"/>
      <c r="AA35" s="604">
        <f>VLOOKUP(L35,Index!A:D,2,FALSE)</f>
        <v>132</v>
      </c>
      <c r="AB35" s="604">
        <f>VLOOKUP(L35,Index!A:D,3,FALSE)</f>
        <v>132</v>
      </c>
      <c r="AC35" s="604">
        <f>VLOOKUP(L35,Index!A:D,4,FALSE)</f>
        <v>132</v>
      </c>
    </row>
    <row r="36" spans="1:29" s="604" customFormat="1" ht="13.5" outlineLevel="1" x14ac:dyDescent="0.25">
      <c r="A36" s="603"/>
      <c r="C36" s="669"/>
      <c r="D36" s="671" t="s">
        <v>1586</v>
      </c>
      <c r="E36" s="677"/>
      <c r="F36" s="670" t="s">
        <v>248</v>
      </c>
      <c r="G36" s="672" t="s">
        <v>260</v>
      </c>
      <c r="H36" s="669" t="s">
        <v>840</v>
      </c>
      <c r="I36" s="669"/>
      <c r="J36" s="673" t="str">
        <f t="shared" si="4"/>
        <v>R_00103_R5_AGF-STEMPEL</v>
      </c>
      <c r="K36" s="682" t="str">
        <f>VLOOKUP(L36,Index!A:D,2,FALSE)&amp;","&amp;VLOOKUP(L36,Index!A:D,3,FALSE)&amp;","&amp;VLOOKUP(L36,Index!A:D,4,FALSE)</f>
        <v>132,132,132</v>
      </c>
      <c r="L36" s="675">
        <v>252</v>
      </c>
      <c r="M36" s="670" t="s">
        <v>129</v>
      </c>
      <c r="N36" s="676">
        <f>VLOOKUP($L36,Index!F:H,2,FALSE)</f>
        <v>0.2</v>
      </c>
      <c r="O36" s="676">
        <f>VLOOKUP($L36,Index!F:H,3,FALSE)</f>
        <v>0.15</v>
      </c>
      <c r="P36" s="932"/>
      <c r="Q36" s="908" t="str">
        <f t="shared" si="2"/>
        <v/>
      </c>
      <c r="R36" s="678"/>
      <c r="S36" s="679"/>
      <c r="T36" s="679"/>
      <c r="U36" s="679"/>
      <c r="V36" s="680"/>
      <c r="AA36" s="604">
        <f>VLOOKUP(L36,Index!A:D,2,FALSE)</f>
        <v>132</v>
      </c>
      <c r="AB36" s="604">
        <f>VLOOKUP(L36,Index!A:D,3,FALSE)</f>
        <v>132</v>
      </c>
      <c r="AC36" s="604">
        <f>VLOOKUP(L36,Index!A:D,4,FALSE)</f>
        <v>132</v>
      </c>
    </row>
    <row r="37" spans="1:29" s="604" customFormat="1" ht="13.5" outlineLevel="1" x14ac:dyDescent="0.25">
      <c r="A37" s="603"/>
      <c r="C37" s="669"/>
      <c r="D37" s="671" t="s">
        <v>1587</v>
      </c>
      <c r="E37" s="677"/>
      <c r="F37" s="670" t="s">
        <v>248</v>
      </c>
      <c r="G37" s="672" t="s">
        <v>260</v>
      </c>
      <c r="H37" s="669" t="s">
        <v>840</v>
      </c>
      <c r="I37" s="669"/>
      <c r="J37" s="673" t="str">
        <f t="shared" si="4"/>
        <v>R_00103_R5_EBF-STEMPEL</v>
      </c>
      <c r="K37" s="682" t="str">
        <f>VLOOKUP(L37,Index!A:D,2,FALSE)&amp;","&amp;VLOOKUP(L37,Index!A:D,3,FALSE)&amp;","&amp;VLOOKUP(L37,Index!A:D,4,FALSE)</f>
        <v>132,132,132</v>
      </c>
      <c r="L37" s="675">
        <v>252</v>
      </c>
      <c r="M37" s="670" t="s">
        <v>129</v>
      </c>
      <c r="N37" s="676">
        <f>VLOOKUP($L37,Index!F:H,2,FALSE)</f>
        <v>0.2</v>
      </c>
      <c r="O37" s="676">
        <f>VLOOKUP($L37,Index!F:H,3,FALSE)</f>
        <v>0.15</v>
      </c>
      <c r="P37" s="932"/>
      <c r="Q37" s="908" t="str">
        <f t="shared" si="2"/>
        <v/>
      </c>
      <c r="R37" s="678"/>
      <c r="S37" s="679"/>
      <c r="T37" s="679"/>
      <c r="U37" s="679"/>
      <c r="V37" s="684"/>
      <c r="W37" s="685"/>
      <c r="AA37" s="604">
        <f>VLOOKUP(L37,Index!A:D,2,FALSE)</f>
        <v>132</v>
      </c>
      <c r="AB37" s="604">
        <f>VLOOKUP(L37,Index!A:D,3,FALSE)</f>
        <v>132</v>
      </c>
      <c r="AC37" s="604">
        <f>VLOOKUP(L37,Index!A:D,4,FALSE)</f>
        <v>132</v>
      </c>
    </row>
    <row r="38" spans="1:29" s="604" customFormat="1" ht="13.5" outlineLevel="1" x14ac:dyDescent="0.25">
      <c r="A38" s="603"/>
      <c r="C38" s="669"/>
      <c r="D38" s="671" t="s">
        <v>483</v>
      </c>
      <c r="E38" s="677"/>
      <c r="F38" s="670" t="s">
        <v>248</v>
      </c>
      <c r="G38" s="672" t="s">
        <v>260</v>
      </c>
      <c r="H38" s="669" t="s">
        <v>841</v>
      </c>
      <c r="I38" s="669"/>
      <c r="J38" s="673" t="str">
        <f t="shared" si="4"/>
        <v>R_00103_R6_ATTRIBUT</v>
      </c>
      <c r="K38" s="682" t="str">
        <f>VLOOKUP(L38,Index!A:D,2,FALSE)&amp;","&amp;VLOOKUP(L38,Index!A:D,3,FALSE)&amp;","&amp;VLOOKUP(L38,Index!A:D,4,FALSE)</f>
        <v>132,132,132</v>
      </c>
      <c r="L38" s="675">
        <v>252</v>
      </c>
      <c r="M38" s="670" t="s">
        <v>129</v>
      </c>
      <c r="N38" s="676">
        <f>VLOOKUP($L38,Index!F:H,2,FALSE)</f>
        <v>0.2</v>
      </c>
      <c r="O38" s="676">
        <f>VLOOKUP($L38,Index!F:H,3,FALSE)</f>
        <v>0.15</v>
      </c>
      <c r="P38" s="932"/>
      <c r="Q38" s="908" t="str">
        <f t="shared" si="2"/>
        <v/>
      </c>
      <c r="R38" s="678"/>
      <c r="S38" s="679"/>
      <c r="T38" s="679"/>
      <c r="U38" s="679"/>
      <c r="V38" s="680"/>
      <c r="AA38" s="604">
        <f>VLOOKUP(L38,Index!A:D,2,FALSE)</f>
        <v>132</v>
      </c>
      <c r="AB38" s="604">
        <f>VLOOKUP(L38,Index!A:D,3,FALSE)</f>
        <v>132</v>
      </c>
      <c r="AC38" s="604">
        <f>VLOOKUP(L38,Index!A:D,4,FALSE)</f>
        <v>132</v>
      </c>
    </row>
    <row r="39" spans="1:29" s="604" customFormat="1" ht="13.5" outlineLevel="1" x14ac:dyDescent="0.25">
      <c r="A39" s="603"/>
      <c r="C39" s="669"/>
      <c r="D39" s="671" t="s">
        <v>484</v>
      </c>
      <c r="E39" s="677"/>
      <c r="F39" s="670" t="s">
        <v>248</v>
      </c>
      <c r="G39" s="672" t="s">
        <v>260</v>
      </c>
      <c r="H39" s="669" t="s">
        <v>842</v>
      </c>
      <c r="I39" s="669"/>
      <c r="J39" s="673" t="str">
        <f t="shared" si="4"/>
        <v>R_00103_R7_ID</v>
      </c>
      <c r="K39" s="682" t="str">
        <f>VLOOKUP(L39,Index!A:D,2,FALSE)&amp;","&amp;VLOOKUP(L39,Index!A:D,3,FALSE)&amp;","&amp;VLOOKUP(L39,Index!A:D,4,FALSE)</f>
        <v>132,132,132</v>
      </c>
      <c r="L39" s="675">
        <v>252</v>
      </c>
      <c r="M39" s="670" t="s">
        <v>129</v>
      </c>
      <c r="N39" s="676">
        <f>VLOOKUP($L39,Index!F:H,2,FALSE)</f>
        <v>0.2</v>
      </c>
      <c r="O39" s="676">
        <f>VLOOKUP($L39,Index!F:H,3,FALSE)</f>
        <v>0.15</v>
      </c>
      <c r="P39" s="932"/>
      <c r="Q39" s="908" t="str">
        <f t="shared" si="2"/>
        <v/>
      </c>
      <c r="R39" s="678"/>
      <c r="S39" s="679"/>
      <c r="T39" s="679"/>
      <c r="U39" s="679"/>
      <c r="V39" s="680"/>
      <c r="AA39" s="604">
        <f>VLOOKUP(L39,Index!A:D,2,FALSE)</f>
        <v>132</v>
      </c>
      <c r="AB39" s="604">
        <f>VLOOKUP(L39,Index!A:D,3,FALSE)</f>
        <v>132</v>
      </c>
      <c r="AC39" s="604">
        <f>VLOOKUP(L39,Index!A:D,4,FALSE)</f>
        <v>132</v>
      </c>
    </row>
    <row r="40" spans="1:29" s="604" customFormat="1" ht="13.5" outlineLevel="1" x14ac:dyDescent="0.25">
      <c r="A40" s="603"/>
      <c r="C40" s="669"/>
      <c r="D40" s="671" t="s">
        <v>485</v>
      </c>
      <c r="E40" s="677"/>
      <c r="F40" s="670" t="s">
        <v>248</v>
      </c>
      <c r="G40" s="672" t="s">
        <v>260</v>
      </c>
      <c r="H40" s="669" t="s">
        <v>843</v>
      </c>
      <c r="I40" s="669"/>
      <c r="J40" s="673" t="str">
        <f t="shared" si="4"/>
        <v>R_00103_R8_NUMMER</v>
      </c>
      <c r="K40" s="682" t="str">
        <f>VLOOKUP(L40,Index!A:D,2,FALSE)&amp;","&amp;VLOOKUP(L40,Index!A:D,3,FALSE)&amp;","&amp;VLOOKUP(L40,Index!A:D,4,FALSE)</f>
        <v>132,132,132</v>
      </c>
      <c r="L40" s="675">
        <v>252</v>
      </c>
      <c r="M40" s="670" t="s">
        <v>129</v>
      </c>
      <c r="N40" s="676">
        <f>VLOOKUP($L40,Index!F:H,2,FALSE)</f>
        <v>0.2</v>
      </c>
      <c r="O40" s="676">
        <f>VLOOKUP($L40,Index!F:H,3,FALSE)</f>
        <v>0.15</v>
      </c>
      <c r="P40" s="932"/>
      <c r="Q40" s="908" t="str">
        <f t="shared" si="2"/>
        <v/>
      </c>
      <c r="R40" s="678"/>
      <c r="S40" s="679"/>
      <c r="T40" s="679"/>
      <c r="U40" s="679"/>
      <c r="V40" s="680"/>
      <c r="AA40" s="604">
        <f>VLOOKUP(L40,Index!A:D,2,FALSE)</f>
        <v>132</v>
      </c>
      <c r="AB40" s="604">
        <f>VLOOKUP(L40,Index!A:D,3,FALSE)</f>
        <v>132</v>
      </c>
      <c r="AC40" s="604">
        <f>VLOOKUP(L40,Index!A:D,4,FALSE)</f>
        <v>132</v>
      </c>
    </row>
    <row r="41" spans="1:29" s="604" customFormat="1" ht="13.5" outlineLevel="1" x14ac:dyDescent="0.25">
      <c r="A41" s="603"/>
      <c r="C41" s="669"/>
      <c r="D41" s="671" t="s">
        <v>486</v>
      </c>
      <c r="E41" s="677"/>
      <c r="F41" s="670" t="s">
        <v>248</v>
      </c>
      <c r="G41" s="672" t="s">
        <v>260</v>
      </c>
      <c r="H41" s="669" t="s">
        <v>844</v>
      </c>
      <c r="I41" s="669"/>
      <c r="J41" s="673" t="str">
        <f t="shared" si="4"/>
        <v>R_00103_R9_NAME</v>
      </c>
      <c r="K41" s="682" t="str">
        <f>VLOOKUP(L41,Index!A:D,2,FALSE)&amp;","&amp;VLOOKUP(L41,Index!A:D,3,FALSE)&amp;","&amp;VLOOKUP(L41,Index!A:D,4,FALSE)</f>
        <v>132,132,132</v>
      </c>
      <c r="L41" s="675">
        <v>252</v>
      </c>
      <c r="M41" s="670" t="s">
        <v>129</v>
      </c>
      <c r="N41" s="676">
        <f>VLOOKUP($L41,Index!F:H,2,FALSE)</f>
        <v>0.2</v>
      </c>
      <c r="O41" s="676">
        <f>VLOOKUP($L41,Index!F:H,3,FALSE)</f>
        <v>0.15</v>
      </c>
      <c r="P41" s="932"/>
      <c r="Q41" s="908" t="str">
        <f t="shared" si="2"/>
        <v/>
      </c>
      <c r="R41" s="678"/>
      <c r="S41" s="679"/>
      <c r="T41" s="679"/>
      <c r="U41" s="679"/>
      <c r="V41" s="680"/>
      <c r="AA41" s="604">
        <f>VLOOKUP(L41,Index!A:D,2,FALSE)</f>
        <v>132</v>
      </c>
      <c r="AB41" s="604">
        <f>VLOOKUP(L41,Index!A:D,3,FALSE)</f>
        <v>132</v>
      </c>
      <c r="AC41" s="604">
        <f>VLOOKUP(L41,Index!A:D,4,FALSE)</f>
        <v>132</v>
      </c>
    </row>
    <row r="42" spans="1:29" s="604" customFormat="1" ht="13.5" outlineLevel="1" x14ac:dyDescent="0.25">
      <c r="A42" s="603"/>
      <c r="C42" s="660" t="s">
        <v>262</v>
      </c>
      <c r="D42" s="662" t="s">
        <v>263</v>
      </c>
      <c r="E42" s="666"/>
      <c r="F42" s="661"/>
      <c r="G42" s="660"/>
      <c r="H42" s="660"/>
      <c r="I42" s="660"/>
      <c r="J42" s="663"/>
      <c r="K42" s="661"/>
      <c r="L42" s="664"/>
      <c r="M42" s="661"/>
      <c r="N42" s="665"/>
      <c r="O42" s="665"/>
      <c r="P42" s="937"/>
      <c r="Q42" s="910" t="str">
        <f t="shared" si="2"/>
        <v/>
      </c>
      <c r="R42" s="667"/>
      <c r="S42" s="666"/>
      <c r="T42" s="666"/>
      <c r="U42" s="666"/>
      <c r="V42" s="668"/>
      <c r="AA42" s="604" t="e">
        <f>VLOOKUP(L42,Index!A:D,2,FALSE)</f>
        <v>#N/A</v>
      </c>
      <c r="AB42" s="604" t="e">
        <f>VLOOKUP(L42,Index!A:D,3,FALSE)</f>
        <v>#N/A</v>
      </c>
      <c r="AC42" s="604" t="e">
        <f>VLOOKUP(L42,Index!A:D,4,FALSE)</f>
        <v>#N/A</v>
      </c>
    </row>
    <row r="43" spans="1:29" s="604" customFormat="1" ht="13.5" outlineLevel="1" x14ac:dyDescent="0.25">
      <c r="A43" s="603"/>
      <c r="C43" s="669"/>
      <c r="D43" s="671" t="s">
        <v>1588</v>
      </c>
      <c r="E43" s="677"/>
      <c r="F43" s="670" t="s">
        <v>248</v>
      </c>
      <c r="G43" s="672" t="s">
        <v>262</v>
      </c>
      <c r="H43" s="669" t="s">
        <v>838</v>
      </c>
      <c r="I43" s="669"/>
      <c r="J43" s="673" t="str">
        <f t="shared" ref="J43:J51" si="5">F43&amp;"_"&amp;G43&amp;"_"&amp;H43&amp;"_"&amp;UPPER(D43)</f>
        <v>R_00104_R1_NGF-POLYGON</v>
      </c>
      <c r="K43" s="683" t="str">
        <f>VLOOKUP(L43,Index!A:D,2,FALSE)&amp;","&amp;VLOOKUP(L43,Index!A:D,3,FALSE)&amp;","&amp;VLOOKUP(L43,Index!A:D,4,FALSE)</f>
        <v>255,0,255</v>
      </c>
      <c r="L43" s="675">
        <v>210</v>
      </c>
      <c r="M43" s="670" t="s">
        <v>129</v>
      </c>
      <c r="N43" s="676">
        <f>VLOOKUP($L43,Index!F:H,2,FALSE)</f>
        <v>0.15</v>
      </c>
      <c r="O43" s="676">
        <f>VLOOKUP($L43,Index!F:H,3,FALSE)</f>
        <v>0.15</v>
      </c>
      <c r="P43" s="932"/>
      <c r="Q43" s="908" t="str">
        <f t="shared" si="2"/>
        <v>X</v>
      </c>
      <c r="R43" s="678"/>
      <c r="S43" s="679" t="s">
        <v>1108</v>
      </c>
      <c r="T43" s="679"/>
      <c r="U43" s="679"/>
      <c r="V43" s="680"/>
      <c r="AA43" s="604">
        <f>VLOOKUP(L43,Index!A:D,2,FALSE)</f>
        <v>255</v>
      </c>
      <c r="AB43" s="604">
        <f>VLOOKUP(L43,Index!A:D,3,FALSE)</f>
        <v>0</v>
      </c>
      <c r="AC43" s="604">
        <f>VLOOKUP(L43,Index!A:D,4,FALSE)</f>
        <v>255</v>
      </c>
    </row>
    <row r="44" spans="1:29" s="604" customFormat="1" ht="13.5" outlineLevel="1" x14ac:dyDescent="0.25">
      <c r="A44" s="603"/>
      <c r="C44" s="669"/>
      <c r="D44" s="671" t="s">
        <v>1589</v>
      </c>
      <c r="E44" s="677"/>
      <c r="F44" s="670" t="s">
        <v>248</v>
      </c>
      <c r="G44" s="672" t="s">
        <v>262</v>
      </c>
      <c r="H44" s="669" t="s">
        <v>838</v>
      </c>
      <c r="I44" s="669"/>
      <c r="J44" s="673" t="str">
        <f t="shared" si="5"/>
        <v>R_00104_R1_ANGF-POLYGON</v>
      </c>
      <c r="K44" s="683" t="str">
        <f>VLOOKUP(L44,Index!A:D,2,FALSE)&amp;","&amp;VLOOKUP(L44,Index!A:D,3,FALSE)&amp;","&amp;VLOOKUP(L44,Index!A:D,4,FALSE)</f>
        <v>255,0,255</v>
      </c>
      <c r="L44" s="675">
        <v>210</v>
      </c>
      <c r="M44" s="670" t="s">
        <v>129</v>
      </c>
      <c r="N44" s="676">
        <f>VLOOKUP($L44,Index!F:H,2,FALSE)</f>
        <v>0.15</v>
      </c>
      <c r="O44" s="676">
        <f>VLOOKUP($L44,Index!F:H,3,FALSE)</f>
        <v>0.15</v>
      </c>
      <c r="P44" s="932"/>
      <c r="Q44" s="908" t="str">
        <f t="shared" si="2"/>
        <v>X</v>
      </c>
      <c r="R44" s="678"/>
      <c r="S44" s="679" t="s">
        <v>1106</v>
      </c>
      <c r="T44" s="679"/>
      <c r="U44" s="679"/>
      <c r="V44" s="680"/>
      <c r="AA44" s="604">
        <f>VLOOKUP(L44,Index!A:D,2,FALSE)</f>
        <v>255</v>
      </c>
      <c r="AB44" s="604">
        <f>VLOOKUP(L44,Index!A:D,3,FALSE)</f>
        <v>0</v>
      </c>
      <c r="AC44" s="604">
        <f>VLOOKUP(L44,Index!A:D,4,FALSE)</f>
        <v>255</v>
      </c>
    </row>
    <row r="45" spans="1:29" s="604" customFormat="1" ht="13.5" outlineLevel="1" x14ac:dyDescent="0.25">
      <c r="A45" s="603"/>
      <c r="C45" s="669"/>
      <c r="D45" s="671" t="s">
        <v>1766</v>
      </c>
      <c r="E45" s="677"/>
      <c r="F45" s="670" t="s">
        <v>248</v>
      </c>
      <c r="G45" s="672" t="s">
        <v>262</v>
      </c>
      <c r="H45" s="669" t="s">
        <v>839</v>
      </c>
      <c r="I45" s="669"/>
      <c r="J45" s="673" t="str">
        <f t="shared" si="5"/>
        <v>R_00104_R2_FLAECHENFUELLUNG</v>
      </c>
      <c r="K45" s="948" t="str">
        <f>VLOOKUP(L45,Index!A:D,2,FALSE)&amp;","&amp;VLOOKUP(L45,Index!A:D,3,FALSE)&amp;","&amp;VLOOKUP(L45,Index!A:D,4,FALSE)</f>
        <v>204,102,204</v>
      </c>
      <c r="L45" s="675">
        <v>213</v>
      </c>
      <c r="M45" s="670" t="s">
        <v>129</v>
      </c>
      <c r="N45" s="676">
        <f>VLOOKUP($L45,Index!F:H,2,FALSE)</f>
        <v>0.25</v>
      </c>
      <c r="O45" s="676">
        <f>VLOOKUP($L45,Index!F:H,3,FALSE)</f>
        <v>0.15</v>
      </c>
      <c r="P45" s="932"/>
      <c r="Q45" s="908" t="str">
        <f t="shared" si="2"/>
        <v/>
      </c>
      <c r="R45" s="678"/>
      <c r="S45" s="679"/>
      <c r="T45" s="679"/>
      <c r="U45" s="679"/>
      <c r="V45" s="680"/>
      <c r="AA45" s="604">
        <f>VLOOKUP(L45,Index!A:D,2,FALSE)</f>
        <v>204</v>
      </c>
      <c r="AB45" s="604">
        <f>VLOOKUP(L45,Index!A:D,3,FALSE)</f>
        <v>102</v>
      </c>
      <c r="AC45" s="604">
        <f>VLOOKUP(L45,Index!A:D,4,FALSE)</f>
        <v>204</v>
      </c>
    </row>
    <row r="46" spans="1:29" s="604" customFormat="1" ht="13.5" outlineLevel="1" x14ac:dyDescent="0.25">
      <c r="A46" s="603"/>
      <c r="C46" s="669"/>
      <c r="D46" s="671" t="s">
        <v>1590</v>
      </c>
      <c r="E46" s="677"/>
      <c r="F46" s="670" t="s">
        <v>248</v>
      </c>
      <c r="G46" s="672" t="s">
        <v>262</v>
      </c>
      <c r="H46" s="669" t="s">
        <v>840</v>
      </c>
      <c r="I46" s="669"/>
      <c r="J46" s="673" t="str">
        <f t="shared" si="5"/>
        <v>R_00104_R5_NGF-STEMPEL</v>
      </c>
      <c r="K46" s="682" t="str">
        <f>VLOOKUP(L46,Index!A:D,2,FALSE)&amp;","&amp;VLOOKUP(L46,Index!A:D,3,FALSE)&amp;","&amp;VLOOKUP(L46,Index!A:D,4,FALSE)</f>
        <v>132,132,132</v>
      </c>
      <c r="L46" s="675">
        <v>252</v>
      </c>
      <c r="M46" s="670" t="s">
        <v>129</v>
      </c>
      <c r="N46" s="676">
        <f>VLOOKUP($L46,Index!F:H,2,FALSE)</f>
        <v>0.2</v>
      </c>
      <c r="O46" s="676">
        <f>VLOOKUP($L46,Index!F:H,3,FALSE)</f>
        <v>0.15</v>
      </c>
      <c r="P46" s="932"/>
      <c r="Q46" s="908" t="str">
        <f t="shared" si="2"/>
        <v/>
      </c>
      <c r="R46" s="678"/>
      <c r="S46" s="679"/>
      <c r="T46" s="679"/>
      <c r="U46" s="679"/>
      <c r="V46" s="680"/>
      <c r="AA46" s="604">
        <f>VLOOKUP(L46,Index!A:D,2,FALSE)</f>
        <v>132</v>
      </c>
      <c r="AB46" s="604">
        <f>VLOOKUP(L46,Index!A:D,3,FALSE)</f>
        <v>132</v>
      </c>
      <c r="AC46" s="604">
        <f>VLOOKUP(L46,Index!A:D,4,FALSE)</f>
        <v>132</v>
      </c>
    </row>
    <row r="47" spans="1:29" s="604" customFormat="1" ht="13.5" outlineLevel="1" x14ac:dyDescent="0.25">
      <c r="A47" s="603"/>
      <c r="C47" s="669"/>
      <c r="D47" s="671" t="s">
        <v>1591</v>
      </c>
      <c r="E47" s="677"/>
      <c r="F47" s="670" t="s">
        <v>248</v>
      </c>
      <c r="G47" s="672" t="s">
        <v>262</v>
      </c>
      <c r="H47" s="669" t="s">
        <v>840</v>
      </c>
      <c r="I47" s="669"/>
      <c r="J47" s="673" t="str">
        <f t="shared" si="5"/>
        <v>R_00104_R5_ANGF-STEMPEL</v>
      </c>
      <c r="K47" s="682" t="str">
        <f>VLOOKUP(L47,Index!A:D,2,FALSE)&amp;","&amp;VLOOKUP(L47,Index!A:D,3,FALSE)&amp;","&amp;VLOOKUP(L47,Index!A:D,4,FALSE)</f>
        <v>132,132,132</v>
      </c>
      <c r="L47" s="675">
        <v>252</v>
      </c>
      <c r="M47" s="670" t="s">
        <v>129</v>
      </c>
      <c r="N47" s="676">
        <f>VLOOKUP($L47,Index!F:H,2,FALSE)</f>
        <v>0.2</v>
      </c>
      <c r="O47" s="676">
        <f>VLOOKUP($L47,Index!F:H,3,FALSE)</f>
        <v>0.15</v>
      </c>
      <c r="P47" s="932"/>
      <c r="Q47" s="908" t="str">
        <f t="shared" si="2"/>
        <v/>
      </c>
      <c r="R47" s="678"/>
      <c r="S47" s="679"/>
      <c r="T47" s="679"/>
      <c r="U47" s="679"/>
      <c r="V47" s="684"/>
      <c r="W47" s="685"/>
      <c r="AA47" s="604">
        <f>VLOOKUP(L47,Index!A:D,2,FALSE)</f>
        <v>132</v>
      </c>
      <c r="AB47" s="604">
        <f>VLOOKUP(L47,Index!A:D,3,FALSE)</f>
        <v>132</v>
      </c>
      <c r="AC47" s="604">
        <f>VLOOKUP(L47,Index!A:D,4,FALSE)</f>
        <v>132</v>
      </c>
    </row>
    <row r="48" spans="1:29" s="604" customFormat="1" ht="13.5" outlineLevel="1" x14ac:dyDescent="0.25">
      <c r="A48" s="603"/>
      <c r="C48" s="669"/>
      <c r="D48" s="671" t="s">
        <v>484</v>
      </c>
      <c r="E48" s="677"/>
      <c r="F48" s="670" t="s">
        <v>248</v>
      </c>
      <c r="G48" s="672" t="s">
        <v>262</v>
      </c>
      <c r="H48" s="669" t="s">
        <v>842</v>
      </c>
      <c r="I48" s="669"/>
      <c r="J48" s="673" t="str">
        <f t="shared" si="5"/>
        <v>R_00104_R7_ID</v>
      </c>
      <c r="K48" s="682" t="str">
        <f>VLOOKUP(L48,Index!A:D,2,FALSE)&amp;","&amp;VLOOKUP(L48,Index!A:D,3,FALSE)&amp;","&amp;VLOOKUP(L48,Index!A:D,4,FALSE)</f>
        <v>132,132,132</v>
      </c>
      <c r="L48" s="675">
        <v>252</v>
      </c>
      <c r="M48" s="670" t="s">
        <v>129</v>
      </c>
      <c r="N48" s="676">
        <f>VLOOKUP($L48,Index!F:H,2,FALSE)</f>
        <v>0.2</v>
      </c>
      <c r="O48" s="676">
        <f>VLOOKUP($L48,Index!F:H,3,FALSE)</f>
        <v>0.15</v>
      </c>
      <c r="P48" s="932"/>
      <c r="Q48" s="908" t="str">
        <f t="shared" si="2"/>
        <v/>
      </c>
      <c r="R48" s="678"/>
      <c r="S48" s="679"/>
      <c r="T48" s="679"/>
      <c r="U48" s="679"/>
      <c r="V48" s="680"/>
      <c r="AA48" s="604">
        <f>VLOOKUP(L48,Index!A:D,2,FALSE)</f>
        <v>132</v>
      </c>
      <c r="AB48" s="604">
        <f>VLOOKUP(L48,Index!A:D,3,FALSE)</f>
        <v>132</v>
      </c>
      <c r="AC48" s="604">
        <f>VLOOKUP(L48,Index!A:D,4,FALSE)</f>
        <v>132</v>
      </c>
    </row>
    <row r="49" spans="1:29" s="604" customFormat="1" ht="13.5" outlineLevel="1" x14ac:dyDescent="0.25">
      <c r="A49" s="603"/>
      <c r="C49" s="669"/>
      <c r="D49" s="671" t="s">
        <v>485</v>
      </c>
      <c r="E49" s="677"/>
      <c r="F49" s="670" t="s">
        <v>248</v>
      </c>
      <c r="G49" s="672" t="s">
        <v>262</v>
      </c>
      <c r="H49" s="669" t="s">
        <v>843</v>
      </c>
      <c r="I49" s="669"/>
      <c r="J49" s="673" t="str">
        <f t="shared" si="5"/>
        <v>R_00104_R8_NUMMER</v>
      </c>
      <c r="K49" s="682" t="str">
        <f>VLOOKUP(L49,Index!A:D,2,FALSE)&amp;","&amp;VLOOKUP(L49,Index!A:D,3,FALSE)&amp;","&amp;VLOOKUP(L49,Index!A:D,4,FALSE)</f>
        <v>132,132,132</v>
      </c>
      <c r="L49" s="675">
        <v>252</v>
      </c>
      <c r="M49" s="670" t="s">
        <v>129</v>
      </c>
      <c r="N49" s="676">
        <f>VLOOKUP($L49,Index!F:H,2,FALSE)</f>
        <v>0.2</v>
      </c>
      <c r="O49" s="676">
        <f>VLOOKUP($L49,Index!F:H,3,FALSE)</f>
        <v>0.15</v>
      </c>
      <c r="P49" s="932"/>
      <c r="Q49" s="908" t="str">
        <f t="shared" si="2"/>
        <v/>
      </c>
      <c r="R49" s="678"/>
      <c r="S49" s="679"/>
      <c r="T49" s="679"/>
      <c r="U49" s="679"/>
      <c r="V49" s="680"/>
      <c r="AA49" s="604">
        <f>VLOOKUP(L49,Index!A:D,2,FALSE)</f>
        <v>132</v>
      </c>
      <c r="AB49" s="604">
        <f>VLOOKUP(L49,Index!A:D,3,FALSE)</f>
        <v>132</v>
      </c>
      <c r="AC49" s="604">
        <f>VLOOKUP(L49,Index!A:D,4,FALSE)</f>
        <v>132</v>
      </c>
    </row>
    <row r="50" spans="1:29" s="604" customFormat="1" ht="13.5" outlineLevel="1" x14ac:dyDescent="0.25">
      <c r="A50" s="603"/>
      <c r="C50" s="669"/>
      <c r="D50" s="671" t="s">
        <v>486</v>
      </c>
      <c r="E50" s="677"/>
      <c r="F50" s="670" t="s">
        <v>248</v>
      </c>
      <c r="G50" s="672" t="s">
        <v>262</v>
      </c>
      <c r="H50" s="669" t="s">
        <v>844</v>
      </c>
      <c r="I50" s="669"/>
      <c r="J50" s="673" t="str">
        <f t="shared" si="5"/>
        <v>R_00104_R9_NAME</v>
      </c>
      <c r="K50" s="682" t="str">
        <f>VLOOKUP(L50,Index!A:D,2,FALSE)&amp;","&amp;VLOOKUP(L50,Index!A:D,3,FALSE)&amp;","&amp;VLOOKUP(L50,Index!A:D,4,FALSE)</f>
        <v>132,132,132</v>
      </c>
      <c r="L50" s="675">
        <v>252</v>
      </c>
      <c r="M50" s="670" t="s">
        <v>129</v>
      </c>
      <c r="N50" s="676">
        <f>VLOOKUP($L50,Index!F:H,2,FALSE)</f>
        <v>0.2</v>
      </c>
      <c r="O50" s="676">
        <f>VLOOKUP($L50,Index!F:H,3,FALSE)</f>
        <v>0.15</v>
      </c>
      <c r="P50" s="932"/>
      <c r="Q50" s="908" t="str">
        <f t="shared" si="2"/>
        <v/>
      </c>
      <c r="R50" s="678"/>
      <c r="S50" s="679"/>
      <c r="T50" s="679"/>
      <c r="U50" s="679"/>
      <c r="V50" s="680"/>
      <c r="AA50" s="604">
        <f>VLOOKUP(L50,Index!A:D,2,FALSE)</f>
        <v>132</v>
      </c>
      <c r="AB50" s="604">
        <f>VLOOKUP(L50,Index!A:D,3,FALSE)</f>
        <v>132</v>
      </c>
      <c r="AC50" s="604">
        <f>VLOOKUP(L50,Index!A:D,4,FALSE)</f>
        <v>132</v>
      </c>
    </row>
    <row r="51" spans="1:29" s="604" customFormat="1" ht="13.5" outlineLevel="1" x14ac:dyDescent="0.25">
      <c r="A51" s="603"/>
      <c r="C51" s="669"/>
      <c r="D51" s="671" t="s">
        <v>483</v>
      </c>
      <c r="E51" s="677"/>
      <c r="F51" s="670" t="s">
        <v>248</v>
      </c>
      <c r="G51" s="672" t="s">
        <v>262</v>
      </c>
      <c r="H51" s="669" t="s">
        <v>841</v>
      </c>
      <c r="I51" s="669"/>
      <c r="J51" s="673" t="str">
        <f t="shared" si="5"/>
        <v>R_00104_R6_ATTRIBUT</v>
      </c>
      <c r="K51" s="682" t="str">
        <f>VLOOKUP(L51,Index!A:D,2,FALSE)&amp;","&amp;VLOOKUP(L51,Index!A:D,3,FALSE)&amp;","&amp;VLOOKUP(L51,Index!A:D,4,FALSE)</f>
        <v>132,132,132</v>
      </c>
      <c r="L51" s="675">
        <v>252</v>
      </c>
      <c r="M51" s="670" t="s">
        <v>129</v>
      </c>
      <c r="N51" s="676">
        <f>VLOOKUP($L51,Index!F:H,2,FALSE)</f>
        <v>0.2</v>
      </c>
      <c r="O51" s="676">
        <f>VLOOKUP($L51,Index!F:H,3,FALSE)</f>
        <v>0.15</v>
      </c>
      <c r="P51" s="932"/>
      <c r="Q51" s="908" t="str">
        <f t="shared" si="2"/>
        <v/>
      </c>
      <c r="R51" s="678"/>
      <c r="S51" s="679"/>
      <c r="T51" s="679"/>
      <c r="U51" s="679"/>
      <c r="V51" s="680"/>
      <c r="AA51" s="604">
        <f>VLOOKUP(L51,Index!A:D,2,FALSE)</f>
        <v>132</v>
      </c>
      <c r="AB51" s="604">
        <f>VLOOKUP(L51,Index!A:D,3,FALSE)</f>
        <v>132</v>
      </c>
      <c r="AC51" s="604">
        <f>VLOOKUP(L51,Index!A:D,4,FALSE)</f>
        <v>132</v>
      </c>
    </row>
    <row r="52" spans="1:29" s="604" customFormat="1" ht="13.5" outlineLevel="1" x14ac:dyDescent="0.25">
      <c r="A52" s="603"/>
      <c r="C52" s="686" t="s">
        <v>1603</v>
      </c>
      <c r="D52" s="662" t="s">
        <v>686</v>
      </c>
      <c r="E52" s="666"/>
      <c r="F52" s="661"/>
      <c r="G52" s="660"/>
      <c r="H52" s="660"/>
      <c r="I52" s="660"/>
      <c r="J52" s="663"/>
      <c r="K52" s="661"/>
      <c r="L52" s="664"/>
      <c r="M52" s="661"/>
      <c r="N52" s="665"/>
      <c r="O52" s="665"/>
      <c r="P52" s="937"/>
      <c r="Q52" s="910" t="str">
        <f t="shared" si="2"/>
        <v/>
      </c>
      <c r="R52" s="667"/>
      <c r="S52" s="666"/>
      <c r="T52" s="666"/>
      <c r="U52" s="666"/>
      <c r="V52" s="668"/>
      <c r="AA52" s="604" t="e">
        <f>VLOOKUP(L52,Index!A:D,2,FALSE)</f>
        <v>#N/A</v>
      </c>
      <c r="AB52" s="604" t="e">
        <f>VLOOKUP(L52,Index!A:D,3,FALSE)</f>
        <v>#N/A</v>
      </c>
      <c r="AC52" s="604" t="e">
        <f>VLOOKUP(L52,Index!A:D,4,FALSE)</f>
        <v>#N/A</v>
      </c>
    </row>
    <row r="53" spans="1:29" s="604" customFormat="1" ht="13.5" outlineLevel="1" x14ac:dyDescent="0.25">
      <c r="A53" s="603"/>
      <c r="C53" s="669"/>
      <c r="D53" s="671" t="s">
        <v>1592</v>
      </c>
      <c r="E53" s="677"/>
      <c r="F53" s="670" t="s">
        <v>248</v>
      </c>
      <c r="G53" s="672" t="s">
        <v>1603</v>
      </c>
      <c r="H53" s="669" t="s">
        <v>838</v>
      </c>
      <c r="I53" s="669"/>
      <c r="J53" s="673" t="str">
        <f t="shared" ref="J53:J59" si="6">F53&amp;"_"&amp;G53&amp;"_"&amp;H53&amp;"_"&amp;UPPER(D53)</f>
        <v>R_00105_R1_UF-POLYGON</v>
      </c>
      <c r="K53" s="683" t="str">
        <f>VLOOKUP(L53,Index!A:D,2,FALSE)&amp;","&amp;VLOOKUP(L53,Index!A:D,3,FALSE)&amp;","&amp;VLOOKUP(L53,Index!A:D,4,FALSE)</f>
        <v>255,0,255</v>
      </c>
      <c r="L53" s="675">
        <v>210</v>
      </c>
      <c r="M53" s="670" t="s">
        <v>129</v>
      </c>
      <c r="N53" s="676">
        <f>VLOOKUP($L53,Index!F:H,2,FALSE)</f>
        <v>0.15</v>
      </c>
      <c r="O53" s="676">
        <f>VLOOKUP($L53,Index!F:H,3,FALSE)</f>
        <v>0.15</v>
      </c>
      <c r="P53" s="932"/>
      <c r="Q53" s="908" t="str">
        <f t="shared" si="2"/>
        <v>X</v>
      </c>
      <c r="R53" s="678"/>
      <c r="S53" s="679" t="s">
        <v>1104</v>
      </c>
      <c r="T53" s="679"/>
      <c r="U53" s="679"/>
      <c r="V53" s="680"/>
      <c r="AA53" s="604">
        <f>VLOOKUP(L53,Index!A:D,2,FALSE)</f>
        <v>255</v>
      </c>
      <c r="AB53" s="604">
        <f>VLOOKUP(L53,Index!A:D,3,FALSE)</f>
        <v>0</v>
      </c>
      <c r="AC53" s="604">
        <f>VLOOKUP(L53,Index!A:D,4,FALSE)</f>
        <v>255</v>
      </c>
    </row>
    <row r="54" spans="1:29" s="604" customFormat="1" ht="13.5" outlineLevel="1" x14ac:dyDescent="0.25">
      <c r="A54" s="603"/>
      <c r="C54" s="669"/>
      <c r="D54" s="671" t="s">
        <v>1766</v>
      </c>
      <c r="E54" s="677"/>
      <c r="F54" s="670" t="s">
        <v>248</v>
      </c>
      <c r="G54" s="672" t="s">
        <v>1603</v>
      </c>
      <c r="H54" s="669" t="s">
        <v>839</v>
      </c>
      <c r="I54" s="669"/>
      <c r="J54" s="673" t="str">
        <f t="shared" si="6"/>
        <v>R_00105_R2_FLAECHENFUELLUNG</v>
      </c>
      <c r="K54" s="948" t="str">
        <f>VLOOKUP(L54,Index!A:D,2,FALSE)&amp;","&amp;VLOOKUP(L54,Index!A:D,3,FALSE)&amp;","&amp;VLOOKUP(L54,Index!A:D,4,FALSE)</f>
        <v>204,102,204</v>
      </c>
      <c r="L54" s="675">
        <v>213</v>
      </c>
      <c r="M54" s="670" t="s">
        <v>129</v>
      </c>
      <c r="N54" s="676">
        <f>VLOOKUP($L54,Index!F:H,2,FALSE)</f>
        <v>0.25</v>
      </c>
      <c r="O54" s="676">
        <f>VLOOKUP($L54,Index!F:H,3,FALSE)</f>
        <v>0.15</v>
      </c>
      <c r="P54" s="932"/>
      <c r="Q54" s="908" t="str">
        <f t="shared" si="2"/>
        <v/>
      </c>
      <c r="R54" s="678"/>
      <c r="S54" s="679"/>
      <c r="T54" s="679"/>
      <c r="U54" s="679"/>
      <c r="V54" s="680"/>
      <c r="AA54" s="604">
        <f>VLOOKUP(L54,Index!A:D,2,FALSE)</f>
        <v>204</v>
      </c>
      <c r="AB54" s="604">
        <f>VLOOKUP(L54,Index!A:D,3,FALSE)</f>
        <v>102</v>
      </c>
      <c r="AC54" s="604">
        <f>VLOOKUP(L54,Index!A:D,4,FALSE)</f>
        <v>204</v>
      </c>
    </row>
    <row r="55" spans="1:29" s="604" customFormat="1" ht="13.5" outlineLevel="1" x14ac:dyDescent="0.25">
      <c r="A55" s="603"/>
      <c r="C55" s="669"/>
      <c r="D55" s="671" t="s">
        <v>1593</v>
      </c>
      <c r="E55" s="677"/>
      <c r="F55" s="670" t="s">
        <v>248</v>
      </c>
      <c r="G55" s="672" t="s">
        <v>1603</v>
      </c>
      <c r="H55" s="669" t="s">
        <v>840</v>
      </c>
      <c r="I55" s="669"/>
      <c r="J55" s="673" t="str">
        <f t="shared" si="6"/>
        <v>R_00105_R5_UF-STEMPEL</v>
      </c>
      <c r="K55" s="682" t="str">
        <f>VLOOKUP(L55,Index!A:D,2,FALSE)&amp;","&amp;VLOOKUP(L55,Index!A:D,3,FALSE)&amp;","&amp;VLOOKUP(L55,Index!A:D,4,FALSE)</f>
        <v>132,132,132</v>
      </c>
      <c r="L55" s="675">
        <v>252</v>
      </c>
      <c r="M55" s="670" t="s">
        <v>129</v>
      </c>
      <c r="N55" s="676">
        <f>VLOOKUP($L55,Index!F:H,2,FALSE)</f>
        <v>0.2</v>
      </c>
      <c r="O55" s="676">
        <f>VLOOKUP($L55,Index!F:H,3,FALSE)</f>
        <v>0.15</v>
      </c>
      <c r="P55" s="932"/>
      <c r="Q55" s="908" t="str">
        <f t="shared" si="2"/>
        <v/>
      </c>
      <c r="R55" s="678"/>
      <c r="S55" s="679"/>
      <c r="T55" s="679"/>
      <c r="U55" s="679"/>
      <c r="V55" s="680"/>
      <c r="AA55" s="604">
        <f>VLOOKUP(L55,Index!A:D,2,FALSE)</f>
        <v>132</v>
      </c>
      <c r="AB55" s="604">
        <f>VLOOKUP(L55,Index!A:D,3,FALSE)</f>
        <v>132</v>
      </c>
      <c r="AC55" s="604">
        <f>VLOOKUP(L55,Index!A:D,4,FALSE)</f>
        <v>132</v>
      </c>
    </row>
    <row r="56" spans="1:29" s="604" customFormat="1" ht="13.5" outlineLevel="1" x14ac:dyDescent="0.25">
      <c r="A56" s="603"/>
      <c r="C56" s="669"/>
      <c r="D56" s="671" t="s">
        <v>484</v>
      </c>
      <c r="E56" s="677"/>
      <c r="F56" s="670" t="s">
        <v>248</v>
      </c>
      <c r="G56" s="672" t="s">
        <v>1603</v>
      </c>
      <c r="H56" s="669" t="s">
        <v>842</v>
      </c>
      <c r="I56" s="669"/>
      <c r="J56" s="673" t="str">
        <f t="shared" si="6"/>
        <v>R_00105_R7_ID</v>
      </c>
      <c r="K56" s="682" t="str">
        <f>VLOOKUP(L56,Index!A:D,2,FALSE)&amp;","&amp;VLOOKUP(L56,Index!A:D,3,FALSE)&amp;","&amp;VLOOKUP(L56,Index!A:D,4,FALSE)</f>
        <v>132,132,132</v>
      </c>
      <c r="L56" s="675">
        <v>252</v>
      </c>
      <c r="M56" s="670" t="s">
        <v>129</v>
      </c>
      <c r="N56" s="676">
        <f>VLOOKUP($L56,Index!F:H,2,FALSE)</f>
        <v>0.2</v>
      </c>
      <c r="O56" s="676">
        <f>VLOOKUP($L56,Index!F:H,3,FALSE)</f>
        <v>0.15</v>
      </c>
      <c r="P56" s="932"/>
      <c r="Q56" s="908" t="str">
        <f t="shared" si="2"/>
        <v/>
      </c>
      <c r="R56" s="678"/>
      <c r="S56" s="679"/>
      <c r="T56" s="679"/>
      <c r="U56" s="679"/>
      <c r="V56" s="680"/>
      <c r="AA56" s="604">
        <f>VLOOKUP(L56,Index!A:D,2,FALSE)</f>
        <v>132</v>
      </c>
      <c r="AB56" s="604">
        <f>VLOOKUP(L56,Index!A:D,3,FALSE)</f>
        <v>132</v>
      </c>
      <c r="AC56" s="604">
        <f>VLOOKUP(L56,Index!A:D,4,FALSE)</f>
        <v>132</v>
      </c>
    </row>
    <row r="57" spans="1:29" s="604" customFormat="1" ht="13.5" outlineLevel="1" x14ac:dyDescent="0.25">
      <c r="A57" s="603"/>
      <c r="C57" s="669"/>
      <c r="D57" s="671" t="s">
        <v>485</v>
      </c>
      <c r="E57" s="677"/>
      <c r="F57" s="670" t="s">
        <v>248</v>
      </c>
      <c r="G57" s="672" t="s">
        <v>1603</v>
      </c>
      <c r="H57" s="669" t="s">
        <v>843</v>
      </c>
      <c r="I57" s="669"/>
      <c r="J57" s="673" t="str">
        <f t="shared" si="6"/>
        <v>R_00105_R8_NUMMER</v>
      </c>
      <c r="K57" s="682" t="str">
        <f>VLOOKUP(L57,Index!A:D,2,FALSE)&amp;","&amp;VLOOKUP(L57,Index!A:D,3,FALSE)&amp;","&amp;VLOOKUP(L57,Index!A:D,4,FALSE)</f>
        <v>132,132,132</v>
      </c>
      <c r="L57" s="675">
        <v>252</v>
      </c>
      <c r="M57" s="670" t="s">
        <v>129</v>
      </c>
      <c r="N57" s="676">
        <f>VLOOKUP($L57,Index!F:H,2,FALSE)</f>
        <v>0.2</v>
      </c>
      <c r="O57" s="676">
        <f>VLOOKUP($L57,Index!F:H,3,FALSE)</f>
        <v>0.15</v>
      </c>
      <c r="P57" s="932"/>
      <c r="Q57" s="908" t="str">
        <f t="shared" si="2"/>
        <v/>
      </c>
      <c r="R57" s="678"/>
      <c r="S57" s="679"/>
      <c r="T57" s="679"/>
      <c r="U57" s="679"/>
      <c r="V57" s="680"/>
      <c r="AA57" s="604">
        <f>VLOOKUP(L57,Index!A:D,2,FALSE)</f>
        <v>132</v>
      </c>
      <c r="AB57" s="604">
        <f>VLOOKUP(L57,Index!A:D,3,FALSE)</f>
        <v>132</v>
      </c>
      <c r="AC57" s="604">
        <f>VLOOKUP(L57,Index!A:D,4,FALSE)</f>
        <v>132</v>
      </c>
    </row>
    <row r="58" spans="1:29" s="604" customFormat="1" ht="13.5" outlineLevel="1" x14ac:dyDescent="0.25">
      <c r="A58" s="603"/>
      <c r="C58" s="669"/>
      <c r="D58" s="671" t="s">
        <v>486</v>
      </c>
      <c r="E58" s="677"/>
      <c r="F58" s="670" t="s">
        <v>248</v>
      </c>
      <c r="G58" s="672" t="s">
        <v>1603</v>
      </c>
      <c r="H58" s="669" t="s">
        <v>844</v>
      </c>
      <c r="I58" s="669"/>
      <c r="J58" s="673" t="str">
        <f t="shared" si="6"/>
        <v>R_00105_R9_NAME</v>
      </c>
      <c r="K58" s="682" t="str">
        <f>VLOOKUP(L58,Index!A:D,2,FALSE)&amp;","&amp;VLOOKUP(L58,Index!A:D,3,FALSE)&amp;","&amp;VLOOKUP(L58,Index!A:D,4,FALSE)</f>
        <v>132,132,132</v>
      </c>
      <c r="L58" s="675">
        <v>252</v>
      </c>
      <c r="M58" s="670" t="s">
        <v>129</v>
      </c>
      <c r="N58" s="676">
        <f>VLOOKUP($L58,Index!F:H,2,FALSE)</f>
        <v>0.2</v>
      </c>
      <c r="O58" s="676">
        <f>VLOOKUP($L58,Index!F:H,3,FALSE)</f>
        <v>0.15</v>
      </c>
      <c r="P58" s="932"/>
      <c r="Q58" s="908" t="str">
        <f t="shared" si="2"/>
        <v/>
      </c>
      <c r="R58" s="678"/>
      <c r="S58" s="679"/>
      <c r="T58" s="679"/>
      <c r="U58" s="679"/>
      <c r="V58" s="680"/>
      <c r="AA58" s="604">
        <f>VLOOKUP(L58,Index!A:D,2,FALSE)</f>
        <v>132</v>
      </c>
      <c r="AB58" s="604">
        <f>VLOOKUP(L58,Index!A:D,3,FALSE)</f>
        <v>132</v>
      </c>
      <c r="AC58" s="604">
        <f>VLOOKUP(L58,Index!A:D,4,FALSE)</f>
        <v>132</v>
      </c>
    </row>
    <row r="59" spans="1:29" s="604" customFormat="1" ht="13.5" outlineLevel="1" x14ac:dyDescent="0.25">
      <c r="A59" s="603"/>
      <c r="C59" s="669"/>
      <c r="D59" s="671" t="s">
        <v>483</v>
      </c>
      <c r="E59" s="677"/>
      <c r="F59" s="670" t="s">
        <v>248</v>
      </c>
      <c r="G59" s="672" t="s">
        <v>1603</v>
      </c>
      <c r="H59" s="669" t="s">
        <v>841</v>
      </c>
      <c r="I59" s="669"/>
      <c r="J59" s="673" t="str">
        <f t="shared" si="6"/>
        <v>R_00105_R6_ATTRIBUT</v>
      </c>
      <c r="K59" s="682" t="str">
        <f>VLOOKUP(L59,Index!A:D,2,FALSE)&amp;","&amp;VLOOKUP(L59,Index!A:D,3,FALSE)&amp;","&amp;VLOOKUP(L59,Index!A:D,4,FALSE)</f>
        <v>132,132,132</v>
      </c>
      <c r="L59" s="675">
        <v>252</v>
      </c>
      <c r="M59" s="670" t="s">
        <v>129</v>
      </c>
      <c r="N59" s="676">
        <f>VLOOKUP($L59,Index!F:H,2,FALSE)</f>
        <v>0.2</v>
      </c>
      <c r="O59" s="676">
        <f>VLOOKUP($L59,Index!F:H,3,FALSE)</f>
        <v>0.15</v>
      </c>
      <c r="P59" s="932"/>
      <c r="Q59" s="908" t="str">
        <f t="shared" si="2"/>
        <v/>
      </c>
      <c r="R59" s="678"/>
      <c r="S59" s="679"/>
      <c r="T59" s="679"/>
      <c r="U59" s="679"/>
      <c r="V59" s="680"/>
      <c r="AA59" s="604">
        <f>VLOOKUP(L59,Index!A:D,2,FALSE)</f>
        <v>132</v>
      </c>
      <c r="AB59" s="604">
        <f>VLOOKUP(L59,Index!A:D,3,FALSE)</f>
        <v>132</v>
      </c>
      <c r="AC59" s="604">
        <f>VLOOKUP(L59,Index!A:D,4,FALSE)</f>
        <v>132</v>
      </c>
    </row>
    <row r="60" spans="1:29" s="604" customFormat="1" ht="13.5" x14ac:dyDescent="0.25">
      <c r="A60" s="603"/>
      <c r="D60" s="637"/>
      <c r="E60" s="642"/>
      <c r="F60" s="636"/>
      <c r="G60" s="638"/>
      <c r="J60" s="639"/>
      <c r="K60" s="636"/>
      <c r="L60" s="640"/>
      <c r="M60" s="636"/>
      <c r="N60" s="641"/>
      <c r="O60" s="641"/>
      <c r="P60" s="933"/>
      <c r="Q60" s="643" t="str">
        <f t="shared" si="2"/>
        <v/>
      </c>
      <c r="R60" s="643"/>
      <c r="S60" s="642"/>
      <c r="T60" s="642"/>
      <c r="U60" s="642"/>
      <c r="V60" s="642"/>
      <c r="AA60" s="604" t="e">
        <f>VLOOKUP(L60,Index!A:D,2,FALSE)</f>
        <v>#N/A</v>
      </c>
      <c r="AB60" s="604" t="e">
        <f>VLOOKUP(L60,Index!A:D,3,FALSE)</f>
        <v>#N/A</v>
      </c>
      <c r="AC60" s="604" t="e">
        <f>VLOOKUP(L60,Index!A:D,4,FALSE)</f>
        <v>#N/A</v>
      </c>
    </row>
    <row r="61" spans="1:29" s="902" customFormat="1" ht="24" outlineLevel="1" x14ac:dyDescent="0.25">
      <c r="A61" s="901"/>
      <c r="C61" s="918" t="s">
        <v>264</v>
      </c>
      <c r="D61" s="920" t="s">
        <v>1022</v>
      </c>
      <c r="E61" s="921"/>
      <c r="F61" s="919"/>
      <c r="G61" s="922"/>
      <c r="H61" s="922"/>
      <c r="I61" s="922"/>
      <c r="J61" s="922"/>
      <c r="K61" s="923"/>
      <c r="L61" s="919"/>
      <c r="M61" s="919"/>
      <c r="N61" s="924"/>
      <c r="O61" s="924"/>
      <c r="P61" s="934"/>
      <c r="Q61" s="903" t="str">
        <f t="shared" si="2"/>
        <v/>
      </c>
      <c r="R61" s="903"/>
      <c r="S61" s="904"/>
      <c r="T61" s="904"/>
      <c r="U61" s="904"/>
      <c r="V61" s="905"/>
      <c r="AA61" s="604" t="e">
        <f>VLOOKUP(L61,Index!A:D,2,FALSE)</f>
        <v>#N/A</v>
      </c>
      <c r="AB61" s="604" t="e">
        <f>VLOOKUP(L61,Index!A:D,3,FALSE)</f>
        <v>#N/A</v>
      </c>
      <c r="AC61" s="604" t="e">
        <f>VLOOKUP(L61,Index!A:D,4,FALSE)</f>
        <v>#N/A</v>
      </c>
    </row>
    <row r="62" spans="1:29" s="637" customFormat="1" ht="13.5" x14ac:dyDescent="0.25">
      <c r="A62" s="745"/>
      <c r="B62" s="604"/>
      <c r="C62" s="604"/>
      <c r="E62" s="642"/>
      <c r="F62" s="636"/>
      <c r="G62" s="638"/>
      <c r="H62" s="604"/>
      <c r="I62" s="604"/>
      <c r="J62" s="639"/>
      <c r="K62" s="636"/>
      <c r="L62" s="640"/>
      <c r="M62" s="636"/>
      <c r="N62" s="641"/>
      <c r="O62" s="641"/>
      <c r="P62" s="933"/>
      <c r="Q62" s="643" t="str">
        <f t="shared" si="2"/>
        <v/>
      </c>
      <c r="R62" s="643"/>
      <c r="S62" s="642"/>
      <c r="T62" s="642"/>
      <c r="U62" s="642"/>
      <c r="V62" s="642"/>
      <c r="AA62" s="604" t="e">
        <f>VLOOKUP(L62,Index!A:D,2,FALSE)</f>
        <v>#N/A</v>
      </c>
      <c r="AB62" s="604" t="e">
        <f>VLOOKUP(L62,Index!A:D,3,FALSE)</f>
        <v>#N/A</v>
      </c>
      <c r="AC62" s="604" t="e">
        <f>VLOOKUP(L62,Index!A:D,4,FALSE)</f>
        <v>#N/A</v>
      </c>
    </row>
    <row r="63" spans="1:29" s="604" customFormat="1" ht="13.5" outlineLevel="1" x14ac:dyDescent="0.25">
      <c r="A63" s="603"/>
      <c r="C63" s="687" t="s">
        <v>266</v>
      </c>
      <c r="D63" s="689" t="s">
        <v>267</v>
      </c>
      <c r="E63" s="693" t="s">
        <v>1852</v>
      </c>
      <c r="F63" s="688"/>
      <c r="G63" s="690"/>
      <c r="H63" s="687"/>
      <c r="I63" s="687"/>
      <c r="J63" s="690"/>
      <c r="K63" s="691"/>
      <c r="L63" s="688"/>
      <c r="M63" s="688"/>
      <c r="N63" s="692"/>
      <c r="O63" s="692"/>
      <c r="P63" s="938"/>
      <c r="Q63" s="911" t="str">
        <f t="shared" si="2"/>
        <v/>
      </c>
      <c r="R63" s="692"/>
      <c r="S63" s="694"/>
      <c r="T63" s="694"/>
      <c r="U63" s="694"/>
      <c r="V63" s="695"/>
      <c r="W63" s="696"/>
      <c r="AA63" s="604" t="e">
        <f>VLOOKUP(L63,Index!A:D,2,FALSE)</f>
        <v>#N/A</v>
      </c>
      <c r="AB63" s="604" t="e">
        <f>VLOOKUP(L63,Index!A:D,3,FALSE)</f>
        <v>#N/A</v>
      </c>
      <c r="AC63" s="604" t="e">
        <f>VLOOKUP(L63,Index!A:D,4,FALSE)</f>
        <v>#N/A</v>
      </c>
    </row>
    <row r="64" spans="1:29" s="604" customFormat="1" ht="13.5" outlineLevel="1" x14ac:dyDescent="0.25">
      <c r="A64" s="603"/>
      <c r="C64" s="697" t="s">
        <v>268</v>
      </c>
      <c r="D64" s="594" t="s">
        <v>269</v>
      </c>
      <c r="E64" s="701" t="s">
        <v>1853</v>
      </c>
      <c r="F64" s="698"/>
      <c r="G64" s="697"/>
      <c r="H64" s="697"/>
      <c r="I64" s="697"/>
      <c r="J64" s="697"/>
      <c r="K64" s="699"/>
      <c r="L64" s="698"/>
      <c r="M64" s="698"/>
      <c r="N64" s="700"/>
      <c r="O64" s="700"/>
      <c r="P64" s="939"/>
      <c r="Q64" s="912" t="str">
        <f t="shared" si="2"/>
        <v/>
      </c>
      <c r="R64" s="700"/>
      <c r="S64" s="702"/>
      <c r="T64" s="702"/>
      <c r="U64" s="702"/>
      <c r="V64" s="703"/>
      <c r="W64" s="696"/>
      <c r="AA64" s="604" t="e">
        <f>VLOOKUP(L64,Index!A:D,2,FALSE)</f>
        <v>#N/A</v>
      </c>
      <c r="AB64" s="604" t="e">
        <f>VLOOKUP(L64,Index!A:D,3,FALSE)</f>
        <v>#N/A</v>
      </c>
      <c r="AC64" s="604" t="e">
        <f>VLOOKUP(L64,Index!A:D,4,FALSE)</f>
        <v>#N/A</v>
      </c>
    </row>
    <row r="65" spans="1:29" s="604" customFormat="1" ht="13.5" outlineLevel="1" x14ac:dyDescent="0.25">
      <c r="A65" s="603"/>
      <c r="C65" s="704" t="s">
        <v>270</v>
      </c>
      <c r="D65" s="596" t="s">
        <v>271</v>
      </c>
      <c r="E65" s="710">
        <f>[1]Modellplan!$AA138</f>
        <v>0</v>
      </c>
      <c r="F65" s="705"/>
      <c r="G65" s="706"/>
      <c r="H65" s="704"/>
      <c r="I65" s="704"/>
      <c r="J65" s="707"/>
      <c r="K65" s="705"/>
      <c r="L65" s="708"/>
      <c r="M65" s="705"/>
      <c r="N65" s="709"/>
      <c r="O65" s="709"/>
      <c r="P65" s="931"/>
      <c r="Q65" s="907" t="str">
        <f t="shared" si="2"/>
        <v/>
      </c>
      <c r="R65" s="711"/>
      <c r="S65" s="710"/>
      <c r="T65" s="710"/>
      <c r="U65" s="710"/>
      <c r="V65" s="712"/>
      <c r="AA65" s="604" t="e">
        <f>VLOOKUP(L65,Index!A:D,2,FALSE)</f>
        <v>#N/A</v>
      </c>
      <c r="AB65" s="604" t="e">
        <f>VLOOKUP(L65,Index!A:D,3,FALSE)</f>
        <v>#N/A</v>
      </c>
      <c r="AC65" s="604" t="e">
        <f>VLOOKUP(L65,Index!A:D,4,FALSE)</f>
        <v>#N/A</v>
      </c>
    </row>
    <row r="66" spans="1:29" s="604" customFormat="1" ht="13.5" outlineLevel="1" x14ac:dyDescent="0.25">
      <c r="A66" s="603"/>
      <c r="C66" s="713"/>
      <c r="D66" s="715" t="str">
        <f>D65</f>
        <v>Fundament</v>
      </c>
      <c r="E66" s="679"/>
      <c r="F66" s="714" t="s">
        <v>264</v>
      </c>
      <c r="G66" s="716" t="s">
        <v>270</v>
      </c>
      <c r="H66" s="669" t="str">
        <f>VLOOKUP(M66,Index!L:M,2,FALSE)</f>
        <v>E5</v>
      </c>
      <c r="I66" s="713"/>
      <c r="J66" s="673" t="str">
        <f>F66&amp;"_"&amp;G66&amp;"_"&amp;H66&amp;"_"&amp;UPPER(D66)</f>
        <v>A_C0100_E5_FUNDAMENT</v>
      </c>
      <c r="K66" s="717" t="str">
        <f>VLOOKUP(L66,Index!A:D,2,FALSE)&amp;","&amp;VLOOKUP(L66,Index!A:D,3,FALSE)&amp;","&amp;VLOOKUP(L66,Index!A:D,4,FALSE)</f>
        <v>132,132,132</v>
      </c>
      <c r="L66" s="718">
        <v>252</v>
      </c>
      <c r="M66" s="714" t="s">
        <v>96</v>
      </c>
      <c r="N66" s="719">
        <f>VLOOKUP($L66,Index!F:H,2,FALSE)</f>
        <v>0.2</v>
      </c>
      <c r="O66" s="719">
        <f>VLOOKUP($L66,Index!F:H,3,FALSE)</f>
        <v>0.15</v>
      </c>
      <c r="P66" s="932"/>
      <c r="Q66" s="908" t="str">
        <f t="shared" si="2"/>
        <v>X</v>
      </c>
      <c r="R66" s="678"/>
      <c r="S66" s="679" t="s">
        <v>1050</v>
      </c>
      <c r="T66" s="679"/>
      <c r="U66" s="679"/>
      <c r="V66" s="684"/>
      <c r="W66" s="720"/>
      <c r="AA66" s="604">
        <f>VLOOKUP(L66,Index!A:D,2,FALSE)</f>
        <v>132</v>
      </c>
      <c r="AB66" s="604">
        <f>VLOOKUP(L66,Index!A:D,3,FALSE)</f>
        <v>132</v>
      </c>
      <c r="AC66" s="604">
        <f>VLOOKUP(L66,Index!A:D,4,FALSE)</f>
        <v>132</v>
      </c>
    </row>
    <row r="67" spans="1:29" s="604" customFormat="1" ht="13.5" outlineLevel="1" x14ac:dyDescent="0.25">
      <c r="A67" s="603"/>
      <c r="C67" s="704" t="s">
        <v>272</v>
      </c>
      <c r="D67" s="596" t="s">
        <v>273</v>
      </c>
      <c r="E67" s="710" t="str">
        <f>[1]Modellplan!$AA140</f>
        <v>Fundamente, tragende und nicht tragende Bodenplatten, einschliesslich Kanalisation unter oder an Gebäuden, Hinweis: Baugrundverbesserung, Bauwerkssicherung (B 7)</v>
      </c>
      <c r="F67" s="705"/>
      <c r="G67" s="706"/>
      <c r="H67" s="704"/>
      <c r="I67" s="704"/>
      <c r="J67" s="707"/>
      <c r="K67" s="705"/>
      <c r="L67" s="708"/>
      <c r="M67" s="705"/>
      <c r="N67" s="709"/>
      <c r="O67" s="709"/>
      <c r="P67" s="931"/>
      <c r="Q67" s="907" t="str">
        <f t="shared" si="2"/>
        <v/>
      </c>
      <c r="R67" s="711"/>
      <c r="S67" s="710"/>
      <c r="T67" s="710"/>
      <c r="U67" s="710"/>
      <c r="V67" s="721"/>
      <c r="W67" s="720"/>
      <c r="AA67" s="604" t="e">
        <f>VLOOKUP(L67,Index!A:D,2,FALSE)</f>
        <v>#N/A</v>
      </c>
      <c r="AB67" s="604" t="e">
        <f>VLOOKUP(L67,Index!A:D,3,FALSE)</f>
        <v>#N/A</v>
      </c>
      <c r="AC67" s="604" t="e">
        <f>VLOOKUP(L67,Index!A:D,4,FALSE)</f>
        <v>#N/A</v>
      </c>
    </row>
    <row r="68" spans="1:29" s="604" customFormat="1" ht="13.5" outlineLevel="1" x14ac:dyDescent="0.25">
      <c r="A68" s="603"/>
      <c r="C68" s="713"/>
      <c r="D68" s="715" t="s">
        <v>274</v>
      </c>
      <c r="E68" s="679"/>
      <c r="F68" s="714" t="s">
        <v>264</v>
      </c>
      <c r="G68" s="716" t="s">
        <v>272</v>
      </c>
      <c r="H68" s="669" t="s">
        <v>1604</v>
      </c>
      <c r="I68" s="713"/>
      <c r="J68" s="673" t="str">
        <f>F68&amp;"_"&amp;G68&amp;"_"&amp;H68&amp;"_"&amp;UPPER(D68)</f>
        <v>A_C0101_E5_KANALISATION</v>
      </c>
      <c r="K68" s="722" t="str">
        <f>VLOOKUP(L68,Index!A:D,2,FALSE)&amp;","&amp;VLOOKUP(L68,Index!A:D,3,FALSE)&amp;","&amp;VLOOKUP(L68,Index!A:D,4,FALSE)</f>
        <v>91,91,91</v>
      </c>
      <c r="L68" s="718">
        <v>251</v>
      </c>
      <c r="M68" s="714" t="s">
        <v>129</v>
      </c>
      <c r="N68" s="719">
        <f>VLOOKUP($L68,Index!F:H,2,FALSE)</f>
        <v>0.1</v>
      </c>
      <c r="O68" s="719">
        <f>VLOOKUP($L68,Index!F:H,3,FALSE)</f>
        <v>0.1</v>
      </c>
      <c r="P68" s="932"/>
      <c r="Q68" s="908" t="str">
        <f t="shared" si="2"/>
        <v>X</v>
      </c>
      <c r="R68" s="678"/>
      <c r="S68" s="679" t="s">
        <v>1052</v>
      </c>
      <c r="T68" s="679"/>
      <c r="U68" s="679"/>
      <c r="V68" s="684"/>
      <c r="W68" s="720"/>
      <c r="AA68" s="604">
        <f>VLOOKUP(L68,Index!A:D,2,FALSE)</f>
        <v>91</v>
      </c>
      <c r="AB68" s="604">
        <f>VLOOKUP(L68,Index!A:D,3,FALSE)</f>
        <v>91</v>
      </c>
      <c r="AC68" s="604">
        <f>VLOOKUP(L68,Index!A:D,4,FALSE)</f>
        <v>91</v>
      </c>
    </row>
    <row r="69" spans="1:29" s="604" customFormat="1" ht="13.5" outlineLevel="1" x14ac:dyDescent="0.25">
      <c r="A69" s="603"/>
      <c r="C69" s="704" t="s">
        <v>275</v>
      </c>
      <c r="D69" s="596" t="s">
        <v>276</v>
      </c>
      <c r="E69" s="710" t="str">
        <f>[1]Modellplan!$AA$140</f>
        <v>Fundamente, tragende und nicht tragende Bodenplatten, einschliesslich Kanalisation unter oder an Gebäuden, Hinweis: Baugrundverbesserung, Bauwerkssicherung (B 7)</v>
      </c>
      <c r="F69" s="705"/>
      <c r="G69" s="706"/>
      <c r="H69" s="704"/>
      <c r="I69" s="704"/>
      <c r="J69" s="707"/>
      <c r="K69" s="705"/>
      <c r="L69" s="708"/>
      <c r="M69" s="705"/>
      <c r="N69" s="709"/>
      <c r="O69" s="709"/>
      <c r="P69" s="931"/>
      <c r="Q69" s="907" t="str">
        <f t="shared" si="2"/>
        <v/>
      </c>
      <c r="R69" s="711"/>
      <c r="S69" s="710"/>
      <c r="T69" s="710"/>
      <c r="U69" s="710"/>
      <c r="V69" s="721"/>
      <c r="W69" s="720"/>
      <c r="AA69" s="604" t="e">
        <f>VLOOKUP(L69,Index!A:D,2,FALSE)</f>
        <v>#N/A</v>
      </c>
      <c r="AB69" s="604" t="e">
        <f>VLOOKUP(L69,Index!A:D,3,FALSE)</f>
        <v>#N/A</v>
      </c>
      <c r="AC69" s="604" t="e">
        <f>VLOOKUP(L69,Index!A:D,4,FALSE)</f>
        <v>#N/A</v>
      </c>
    </row>
    <row r="70" spans="1:29" s="604" customFormat="1" ht="13.5" outlineLevel="1" x14ac:dyDescent="0.25">
      <c r="A70" s="603"/>
      <c r="C70" s="713"/>
      <c r="D70" s="715" t="s">
        <v>277</v>
      </c>
      <c r="E70" s="679"/>
      <c r="F70" s="714" t="s">
        <v>264</v>
      </c>
      <c r="G70" s="716" t="s">
        <v>275</v>
      </c>
      <c r="H70" s="669" t="s">
        <v>1604</v>
      </c>
      <c r="I70" s="713"/>
      <c r="J70" s="673" t="str">
        <f>F70&amp;"_"&amp;G70&amp;"_"&amp;H70&amp;"_"&amp;UPPER(D70)</f>
        <v>A_C0102_E5_ABDICHTUNG</v>
      </c>
      <c r="K70" s="717" t="str">
        <f>VLOOKUP(L70,Index!A:D,2,FALSE)&amp;","&amp;VLOOKUP(L70,Index!A:D,3,FALSE)&amp;","&amp;VLOOKUP(L70,Index!A:D,4,FALSE)</f>
        <v>132,132,132</v>
      </c>
      <c r="L70" s="718">
        <v>252</v>
      </c>
      <c r="M70" s="714" t="s">
        <v>129</v>
      </c>
      <c r="N70" s="719">
        <f>VLOOKUP($L70,Index!F:H,2,FALSE)</f>
        <v>0.2</v>
      </c>
      <c r="O70" s="719">
        <f>VLOOKUP($L70,Index!F:H,3,FALSE)</f>
        <v>0.15</v>
      </c>
      <c r="P70" s="932"/>
      <c r="Q70" s="908" t="str">
        <f t="shared" si="2"/>
        <v/>
      </c>
      <c r="R70" s="678"/>
      <c r="S70" s="679"/>
      <c r="T70" s="679"/>
      <c r="U70" s="679"/>
      <c r="V70" s="680"/>
      <c r="AA70" s="604">
        <f>VLOOKUP(L70,Index!A:D,2,FALSE)</f>
        <v>132</v>
      </c>
      <c r="AB70" s="604">
        <f>VLOOKUP(L70,Index!A:D,3,FALSE)</f>
        <v>132</v>
      </c>
      <c r="AC70" s="604">
        <f>VLOOKUP(L70,Index!A:D,4,FALSE)</f>
        <v>132</v>
      </c>
    </row>
    <row r="71" spans="1:29" s="604" customFormat="1" ht="13.5" outlineLevel="1" x14ac:dyDescent="0.25">
      <c r="A71" s="603"/>
      <c r="C71" s="713"/>
      <c r="D71" s="715" t="s">
        <v>177</v>
      </c>
      <c r="E71" s="679"/>
      <c r="F71" s="714" t="s">
        <v>264</v>
      </c>
      <c r="G71" s="716" t="s">
        <v>275</v>
      </c>
      <c r="H71" s="669" t="s">
        <v>1604</v>
      </c>
      <c r="I71" s="713"/>
      <c r="J71" s="673" t="str">
        <f>F71&amp;"_"&amp;G71&amp;"_"&amp;H71&amp;"_"&amp;UPPER(D71)</f>
        <v>A_C0102_E5_DAEMMUNG</v>
      </c>
      <c r="K71" s="717" t="str">
        <f>VLOOKUP(L71,Index!A:D,2,FALSE)&amp;","&amp;VLOOKUP(L71,Index!A:D,3,FALSE)&amp;","&amp;VLOOKUP(L71,Index!A:D,4,FALSE)</f>
        <v>132,132,132</v>
      </c>
      <c r="L71" s="718">
        <v>252</v>
      </c>
      <c r="M71" s="714" t="s">
        <v>129</v>
      </c>
      <c r="N71" s="719">
        <f>VLOOKUP($L71,Index!F:H,2,FALSE)</f>
        <v>0.2</v>
      </c>
      <c r="O71" s="719">
        <f>VLOOKUP($L71,Index!F:H,3,FALSE)</f>
        <v>0.15</v>
      </c>
      <c r="P71" s="932"/>
      <c r="Q71" s="908" t="str">
        <f t="shared" si="2"/>
        <v/>
      </c>
      <c r="R71" s="678"/>
      <c r="S71" s="679"/>
      <c r="T71" s="679"/>
      <c r="U71" s="679"/>
      <c r="V71" s="680"/>
      <c r="AA71" s="604">
        <f>VLOOKUP(L71,Index!A:D,2,FALSE)</f>
        <v>132</v>
      </c>
      <c r="AB71" s="604">
        <f>VLOOKUP(L71,Index!A:D,3,FALSE)</f>
        <v>132</v>
      </c>
      <c r="AC71" s="604">
        <f>VLOOKUP(L71,Index!A:D,4,FALSE)</f>
        <v>132</v>
      </c>
    </row>
    <row r="72" spans="1:29" s="604" customFormat="1" ht="13.5" outlineLevel="1" x14ac:dyDescent="0.25">
      <c r="A72" s="603"/>
      <c r="C72" s="704" t="s">
        <v>278</v>
      </c>
      <c r="D72" s="596" t="s">
        <v>279</v>
      </c>
      <c r="E72" s="710" t="str">
        <f>[1]Modellplan!$AA$143</f>
        <v>Kanalisation und Sickerleitungen unter oder an Gebäuden, einschliesslich Erdarbeiten, Schächten und dgl.</v>
      </c>
      <c r="F72" s="705"/>
      <c r="G72" s="706"/>
      <c r="H72" s="704"/>
      <c r="I72" s="704"/>
      <c r="J72" s="707"/>
      <c r="K72" s="705"/>
      <c r="L72" s="708"/>
      <c r="M72" s="705"/>
      <c r="N72" s="709"/>
      <c r="O72" s="709"/>
      <c r="P72" s="931"/>
      <c r="Q72" s="907" t="str">
        <f t="shared" si="2"/>
        <v/>
      </c>
      <c r="R72" s="711"/>
      <c r="S72" s="710"/>
      <c r="T72" s="710"/>
      <c r="U72" s="710"/>
      <c r="V72" s="712"/>
      <c r="AA72" s="604" t="e">
        <f>VLOOKUP(L72,Index!A:D,2,FALSE)</f>
        <v>#N/A</v>
      </c>
      <c r="AB72" s="604" t="e">
        <f>VLOOKUP(L72,Index!A:D,3,FALSE)</f>
        <v>#N/A</v>
      </c>
      <c r="AC72" s="604" t="e">
        <f>VLOOKUP(L72,Index!A:D,4,FALSE)</f>
        <v>#N/A</v>
      </c>
    </row>
    <row r="73" spans="1:29" s="604" customFormat="1" ht="13.5" outlineLevel="1" x14ac:dyDescent="0.25">
      <c r="A73" s="603"/>
      <c r="C73" s="713"/>
      <c r="D73" s="715" t="s">
        <v>280</v>
      </c>
      <c r="E73" s="679"/>
      <c r="F73" s="714" t="s">
        <v>264</v>
      </c>
      <c r="G73" s="716" t="s">
        <v>278</v>
      </c>
      <c r="H73" s="669" t="s">
        <v>1604</v>
      </c>
      <c r="I73" s="713"/>
      <c r="J73" s="673" t="str">
        <f>F73&amp;"_"&amp;G73&amp;"_"&amp;H73&amp;"_"&amp;UPPER(D73)</f>
        <v>A_C0103_E5_EINZELFUNDAMENT</v>
      </c>
      <c r="K73" s="717" t="str">
        <f>VLOOKUP(L73,Index!A:D,2,FALSE)&amp;","&amp;VLOOKUP(L73,Index!A:D,3,FALSE)&amp;","&amp;VLOOKUP(L73,Index!A:D,4,FALSE)</f>
        <v>132,132,132</v>
      </c>
      <c r="L73" s="718">
        <v>252</v>
      </c>
      <c r="M73" s="714" t="s">
        <v>96</v>
      </c>
      <c r="N73" s="719">
        <f>VLOOKUP($L73,Index!F:H,2,FALSE)</f>
        <v>0.2</v>
      </c>
      <c r="O73" s="719">
        <f>VLOOKUP($L73,Index!F:H,3,FALSE)</f>
        <v>0.15</v>
      </c>
      <c r="P73" s="932"/>
      <c r="Q73" s="908" t="str">
        <f t="shared" si="2"/>
        <v/>
      </c>
      <c r="R73" s="678"/>
      <c r="S73" s="679"/>
      <c r="T73" s="679"/>
      <c r="U73" s="679"/>
      <c r="V73" s="680"/>
      <c r="AA73" s="604">
        <f>VLOOKUP(L73,Index!A:D,2,FALSE)</f>
        <v>132</v>
      </c>
      <c r="AB73" s="604">
        <f>VLOOKUP(L73,Index!A:D,3,FALSE)</f>
        <v>132</v>
      </c>
      <c r="AC73" s="604">
        <f>VLOOKUP(L73,Index!A:D,4,FALSE)</f>
        <v>132</v>
      </c>
    </row>
    <row r="74" spans="1:29" s="604" customFormat="1" ht="13.5" outlineLevel="1" x14ac:dyDescent="0.25">
      <c r="A74" s="603"/>
      <c r="C74" s="713"/>
      <c r="D74" s="715" t="s">
        <v>281</v>
      </c>
      <c r="E74" s="679"/>
      <c r="F74" s="714" t="s">
        <v>264</v>
      </c>
      <c r="G74" s="716" t="s">
        <v>278</v>
      </c>
      <c r="H74" s="669" t="s">
        <v>1604</v>
      </c>
      <c r="I74" s="713"/>
      <c r="J74" s="673" t="str">
        <f>F74&amp;"_"&amp;G74&amp;"_"&amp;H74&amp;"_"&amp;UPPER(D74)</f>
        <v>A_C0103_E5_STEIFENFUNDAMENT</v>
      </c>
      <c r="K74" s="717" t="str">
        <f>VLOOKUP(L74,Index!A:D,2,FALSE)&amp;","&amp;VLOOKUP(L74,Index!A:D,3,FALSE)&amp;","&amp;VLOOKUP(L74,Index!A:D,4,FALSE)</f>
        <v>132,132,132</v>
      </c>
      <c r="L74" s="718">
        <v>252</v>
      </c>
      <c r="M74" s="714" t="s">
        <v>96</v>
      </c>
      <c r="N74" s="719">
        <f>VLOOKUP($L74,Index!F:H,2,FALSE)</f>
        <v>0.2</v>
      </c>
      <c r="O74" s="719">
        <f>VLOOKUP($L74,Index!F:H,3,FALSE)</f>
        <v>0.15</v>
      </c>
      <c r="P74" s="932"/>
      <c r="Q74" s="908" t="str">
        <f t="shared" si="2"/>
        <v/>
      </c>
      <c r="R74" s="678"/>
      <c r="S74" s="679"/>
      <c r="T74" s="679"/>
      <c r="U74" s="679"/>
      <c r="V74" s="680"/>
      <c r="AA74" s="604">
        <f>VLOOKUP(L74,Index!A:D,2,FALSE)</f>
        <v>132</v>
      </c>
      <c r="AB74" s="604">
        <f>VLOOKUP(L74,Index!A:D,3,FALSE)</f>
        <v>132</v>
      </c>
      <c r="AC74" s="604">
        <f>VLOOKUP(L74,Index!A:D,4,FALSE)</f>
        <v>132</v>
      </c>
    </row>
    <row r="75" spans="1:29" s="604" customFormat="1" ht="13.5" outlineLevel="1" x14ac:dyDescent="0.25">
      <c r="A75" s="603"/>
      <c r="C75" s="704" t="s">
        <v>282</v>
      </c>
      <c r="D75" s="596" t="s">
        <v>283</v>
      </c>
      <c r="E75" s="710">
        <f>[1]Modellplan!$AA$146</f>
        <v>0</v>
      </c>
      <c r="F75" s="705"/>
      <c r="G75" s="706"/>
      <c r="H75" s="704"/>
      <c r="I75" s="704"/>
      <c r="J75" s="707"/>
      <c r="K75" s="705"/>
      <c r="L75" s="708"/>
      <c r="M75" s="705"/>
      <c r="N75" s="709"/>
      <c r="O75" s="709"/>
      <c r="P75" s="931"/>
      <c r="Q75" s="907" t="str">
        <f t="shared" si="2"/>
        <v/>
      </c>
      <c r="R75" s="711"/>
      <c r="S75" s="710"/>
      <c r="T75" s="710"/>
      <c r="U75" s="710"/>
      <c r="V75" s="712"/>
      <c r="AA75" s="604" t="e">
        <f>VLOOKUP(L75,Index!A:D,2,FALSE)</f>
        <v>#N/A</v>
      </c>
      <c r="AB75" s="604" t="e">
        <f>VLOOKUP(L75,Index!A:D,3,FALSE)</f>
        <v>#N/A</v>
      </c>
      <c r="AC75" s="604" t="e">
        <f>VLOOKUP(L75,Index!A:D,4,FALSE)</f>
        <v>#N/A</v>
      </c>
    </row>
    <row r="76" spans="1:29" s="604" customFormat="1" ht="13.5" outlineLevel="1" x14ac:dyDescent="0.25">
      <c r="A76" s="603"/>
      <c r="C76" s="713"/>
      <c r="D76" s="715" t="s">
        <v>1594</v>
      </c>
      <c r="E76" s="679"/>
      <c r="F76" s="714" t="s">
        <v>264</v>
      </c>
      <c r="G76" s="716" t="s">
        <v>282</v>
      </c>
      <c r="H76" s="669" t="s">
        <v>1604</v>
      </c>
      <c r="I76" s="713"/>
      <c r="J76" s="673" t="str">
        <f>F76&amp;"_"&amp;G76&amp;"_"&amp;H76&amp;"_"&amp;UPPER(D76)</f>
        <v>A_C0104_E5_BODENPLATTE-NICHTTRAGEND</v>
      </c>
      <c r="K76" s="717" t="str">
        <f>VLOOKUP(L76,Index!A:D,2,FALSE)&amp;","&amp;VLOOKUP(L76,Index!A:D,3,FALSE)&amp;","&amp;VLOOKUP(L76,Index!A:D,4,FALSE)</f>
        <v>132,132,132</v>
      </c>
      <c r="L76" s="718">
        <v>252</v>
      </c>
      <c r="M76" s="714" t="s">
        <v>129</v>
      </c>
      <c r="N76" s="719">
        <f>VLOOKUP($L76,Index!F:H,2,FALSE)</f>
        <v>0.2</v>
      </c>
      <c r="O76" s="719">
        <f>VLOOKUP($L76,Index!F:H,3,FALSE)</f>
        <v>0.15</v>
      </c>
      <c r="P76" s="932"/>
      <c r="Q76" s="908" t="str">
        <f t="shared" si="2"/>
        <v/>
      </c>
      <c r="R76" s="678"/>
      <c r="S76" s="679"/>
      <c r="T76" s="679"/>
      <c r="U76" s="679"/>
      <c r="V76" s="680"/>
      <c r="AA76" s="604">
        <f>VLOOKUP(L76,Index!A:D,2,FALSE)</f>
        <v>132</v>
      </c>
      <c r="AB76" s="604">
        <f>VLOOKUP(L76,Index!A:D,3,FALSE)</f>
        <v>132</v>
      </c>
      <c r="AC76" s="604">
        <f>VLOOKUP(L76,Index!A:D,4,FALSE)</f>
        <v>132</v>
      </c>
    </row>
    <row r="77" spans="1:29" s="604" customFormat="1" ht="13.5" outlineLevel="1" x14ac:dyDescent="0.25">
      <c r="A77" s="603"/>
      <c r="C77" s="704" t="s">
        <v>284</v>
      </c>
      <c r="D77" s="596" t="s">
        <v>285</v>
      </c>
      <c r="E77" s="710" t="str">
        <f>[1]Modellplan!$AA$148</f>
        <v>Einzel- und Streifenfundamente, einschliesslich Baumeisteraushub, Kieskoffer und Sauberkeitsschicht</v>
      </c>
      <c r="F77" s="705"/>
      <c r="G77" s="706"/>
      <c r="H77" s="704"/>
      <c r="I77" s="704"/>
      <c r="J77" s="707"/>
      <c r="K77" s="705"/>
      <c r="L77" s="708"/>
      <c r="M77" s="705"/>
      <c r="N77" s="709"/>
      <c r="O77" s="709"/>
      <c r="P77" s="931"/>
      <c r="Q77" s="907" t="str">
        <f t="shared" si="2"/>
        <v/>
      </c>
      <c r="R77" s="711"/>
      <c r="S77" s="710"/>
      <c r="T77" s="710"/>
      <c r="U77" s="710"/>
      <c r="V77" s="712"/>
      <c r="AA77" s="604" t="e">
        <f>VLOOKUP(L77,Index!A:D,2,FALSE)</f>
        <v>#N/A</v>
      </c>
      <c r="AB77" s="604" t="e">
        <f>VLOOKUP(L77,Index!A:D,3,FALSE)</f>
        <v>#N/A</v>
      </c>
      <c r="AC77" s="604" t="e">
        <f>VLOOKUP(L77,Index!A:D,4,FALSE)</f>
        <v>#N/A</v>
      </c>
    </row>
    <row r="78" spans="1:29" s="604" customFormat="1" ht="13.5" outlineLevel="1" x14ac:dyDescent="0.25">
      <c r="A78" s="603"/>
      <c r="C78" s="713"/>
      <c r="D78" s="715" t="s">
        <v>286</v>
      </c>
      <c r="E78" s="679"/>
      <c r="F78" s="714" t="s">
        <v>264</v>
      </c>
      <c r="G78" s="716" t="s">
        <v>284</v>
      </c>
      <c r="H78" s="669" t="s">
        <v>1604</v>
      </c>
      <c r="I78" s="713"/>
      <c r="J78" s="673" t="str">
        <f>F78&amp;"_"&amp;G78&amp;"_"&amp;H78&amp;"_"&amp;UPPER(D78)</f>
        <v>A_C0105_E5_BODENPLATTE-TRAGEND</v>
      </c>
      <c r="K78" s="717" t="str">
        <f>VLOOKUP(L78,Index!A:D,2,FALSE)&amp;","&amp;VLOOKUP(L78,Index!A:D,3,FALSE)&amp;","&amp;VLOOKUP(L78,Index!A:D,4,FALSE)</f>
        <v>132,132,132</v>
      </c>
      <c r="L78" s="718">
        <v>252</v>
      </c>
      <c r="M78" s="714" t="s">
        <v>129</v>
      </c>
      <c r="N78" s="719">
        <f>VLOOKUP($L78,Index!F:H,2,FALSE)</f>
        <v>0.2</v>
      </c>
      <c r="O78" s="719">
        <f>VLOOKUP($L78,Index!F:H,3,FALSE)</f>
        <v>0.15</v>
      </c>
      <c r="P78" s="932"/>
      <c r="Q78" s="908" t="str">
        <f t="shared" si="2"/>
        <v>X</v>
      </c>
      <c r="R78" s="678"/>
      <c r="S78" s="679" t="s">
        <v>1051</v>
      </c>
      <c r="T78" s="679"/>
      <c r="U78" s="679"/>
      <c r="V78" s="680"/>
      <c r="AA78" s="604">
        <f>VLOOKUP(L78,Index!A:D,2,FALSE)</f>
        <v>132</v>
      </c>
      <c r="AB78" s="604">
        <f>VLOOKUP(L78,Index!A:D,3,FALSE)</f>
        <v>132</v>
      </c>
      <c r="AC78" s="604">
        <f>VLOOKUP(L78,Index!A:D,4,FALSE)</f>
        <v>132</v>
      </c>
    </row>
    <row r="79" spans="1:29" s="604" customFormat="1" ht="13.5" outlineLevel="1" x14ac:dyDescent="0.25">
      <c r="A79" s="603"/>
      <c r="C79" s="697" t="s">
        <v>287</v>
      </c>
      <c r="D79" s="594" t="s">
        <v>288</v>
      </c>
      <c r="E79" s="701">
        <f>[1]Modellplan!$AA$150</f>
        <v>0</v>
      </c>
      <c r="F79" s="698"/>
      <c r="G79" s="697"/>
      <c r="H79" s="697"/>
      <c r="I79" s="697"/>
      <c r="J79" s="697"/>
      <c r="K79" s="699"/>
      <c r="L79" s="698"/>
      <c r="M79" s="698"/>
      <c r="N79" s="700"/>
      <c r="O79" s="700"/>
      <c r="P79" s="939"/>
      <c r="Q79" s="912" t="str">
        <f t="shared" si="2"/>
        <v/>
      </c>
      <c r="R79" s="700"/>
      <c r="S79" s="702"/>
      <c r="T79" s="702"/>
      <c r="U79" s="702"/>
      <c r="V79" s="723"/>
      <c r="AA79" s="604" t="e">
        <f>VLOOKUP(L79,Index!A:D,2,FALSE)</f>
        <v>#N/A</v>
      </c>
      <c r="AB79" s="604" t="e">
        <f>VLOOKUP(L79,Index!A:D,3,FALSE)</f>
        <v>#N/A</v>
      </c>
      <c r="AC79" s="604" t="e">
        <f>VLOOKUP(L79,Index!A:D,4,FALSE)</f>
        <v>#N/A</v>
      </c>
    </row>
    <row r="80" spans="1:29" s="604" customFormat="1" ht="13.5" outlineLevel="1" x14ac:dyDescent="0.25">
      <c r="A80" s="603"/>
      <c r="C80" s="704" t="s">
        <v>289</v>
      </c>
      <c r="D80" s="596" t="s">
        <v>288</v>
      </c>
      <c r="E80" s="710"/>
      <c r="F80" s="705"/>
      <c r="G80" s="706"/>
      <c r="H80" s="704"/>
      <c r="I80" s="704"/>
      <c r="J80" s="707"/>
      <c r="K80" s="705"/>
      <c r="L80" s="708"/>
      <c r="M80" s="705"/>
      <c r="N80" s="709"/>
      <c r="O80" s="709"/>
      <c r="P80" s="931"/>
      <c r="Q80" s="907" t="str">
        <f t="shared" si="2"/>
        <v/>
      </c>
      <c r="R80" s="711"/>
      <c r="S80" s="710"/>
      <c r="T80" s="710"/>
      <c r="U80" s="710"/>
      <c r="V80" s="712"/>
      <c r="AA80" s="604" t="e">
        <f>VLOOKUP(L80,Index!A:D,2,FALSE)</f>
        <v>#N/A</v>
      </c>
      <c r="AB80" s="604" t="e">
        <f>VLOOKUP(L80,Index!A:D,3,FALSE)</f>
        <v>#N/A</v>
      </c>
      <c r="AC80" s="604" t="e">
        <f>VLOOKUP(L80,Index!A:D,4,FALSE)</f>
        <v>#N/A</v>
      </c>
    </row>
    <row r="81" spans="1:29" s="604" customFormat="1" ht="13.5" outlineLevel="1" x14ac:dyDescent="0.25">
      <c r="A81" s="603"/>
      <c r="C81" s="713"/>
      <c r="D81" s="715" t="s">
        <v>708</v>
      </c>
      <c r="E81" s="679"/>
      <c r="F81" s="714" t="s">
        <v>264</v>
      </c>
      <c r="G81" s="716" t="s">
        <v>289</v>
      </c>
      <c r="H81" s="669" t="s">
        <v>1049</v>
      </c>
      <c r="I81" s="713"/>
      <c r="J81" s="673" t="str">
        <f>F81&amp;"_"&amp;G81&amp;"_"&amp;H81&amp;"_"&amp;UPPER(D81)</f>
        <v>A_C0200_E2_WAND</v>
      </c>
      <c r="K81" s="724" t="str">
        <f>VLOOKUP(L81,Index!A:D,2,FALSE)&amp;","&amp;VLOOKUP(L81,Index!A:D,3,FALSE)&amp;","&amp;VLOOKUP(L81,Index!A:D,4,FALSE)</f>
        <v>214,214,214</v>
      </c>
      <c r="L81" s="718">
        <v>254</v>
      </c>
      <c r="M81" s="714" t="s">
        <v>129</v>
      </c>
      <c r="N81" s="719">
        <f>VLOOKUP($L81,Index!F:H,2,FALSE)</f>
        <v>0.45</v>
      </c>
      <c r="O81" s="719">
        <f>VLOOKUP($L81,Index!F:H,3,FALSE)</f>
        <v>0.35</v>
      </c>
      <c r="P81" s="932"/>
      <c r="Q81" s="908" t="str">
        <f t="shared" ref="Q81:Q112" si="7">IF(COUNTIF($S81,"&lt;&gt;"),"X","")</f>
        <v>X</v>
      </c>
      <c r="R81" s="678"/>
      <c r="S81" s="679" t="s">
        <v>1068</v>
      </c>
      <c r="T81" s="679"/>
      <c r="U81" s="679"/>
      <c r="V81" s="680"/>
      <c r="AA81" s="604">
        <f>VLOOKUP(L81,Index!A:D,2,FALSE)</f>
        <v>214</v>
      </c>
      <c r="AB81" s="604">
        <f>VLOOKUP(L81,Index!A:D,3,FALSE)</f>
        <v>214</v>
      </c>
      <c r="AC81" s="604">
        <f>VLOOKUP(L81,Index!A:D,4,FALSE)</f>
        <v>214</v>
      </c>
    </row>
    <row r="82" spans="1:29" s="604" customFormat="1" ht="13.5" outlineLevel="1" x14ac:dyDescent="0.25">
      <c r="A82" s="603"/>
      <c r="C82" s="713"/>
      <c r="D82" s="715" t="str">
        <f>D81</f>
        <v>Wand</v>
      </c>
      <c r="E82" s="679"/>
      <c r="F82" s="714" t="s">
        <v>264</v>
      </c>
      <c r="G82" s="716" t="s">
        <v>289</v>
      </c>
      <c r="H82" s="713" t="s">
        <v>1048</v>
      </c>
      <c r="I82" s="713"/>
      <c r="J82" s="673" t="str">
        <f>F82&amp;"_"&amp;G82&amp;"_"&amp;H82&amp;"_"&amp;UPPER(D82)</f>
        <v>A_C0200_E3_WAND</v>
      </c>
      <c r="K82" s="717" t="str">
        <f>VLOOKUP(L82,Index!A:D,2,FALSE)&amp;","&amp;VLOOKUP(L82,Index!A:D,3,FALSE)&amp;","&amp;VLOOKUP(L82,Index!A:D,4,FALSE)</f>
        <v>132,132,132</v>
      </c>
      <c r="L82" s="718">
        <v>252</v>
      </c>
      <c r="M82" s="714" t="s">
        <v>129</v>
      </c>
      <c r="N82" s="719">
        <f>VLOOKUP($L82,Index!F:H,2,FALSE)</f>
        <v>0.2</v>
      </c>
      <c r="O82" s="719">
        <f>VLOOKUP($L82,Index!F:H,3,FALSE)</f>
        <v>0.15</v>
      </c>
      <c r="P82" s="932"/>
      <c r="Q82" s="908" t="str">
        <f t="shared" si="7"/>
        <v>X</v>
      </c>
      <c r="R82" s="678"/>
      <c r="S82" s="679" t="s">
        <v>1069</v>
      </c>
      <c r="T82" s="679"/>
      <c r="U82" s="679"/>
      <c r="V82" s="680"/>
      <c r="AA82" s="604">
        <f>VLOOKUP(L82,Index!A:D,2,FALSE)</f>
        <v>132</v>
      </c>
      <c r="AB82" s="604">
        <f>VLOOKUP(L82,Index!A:D,3,FALSE)</f>
        <v>132</v>
      </c>
      <c r="AC82" s="604">
        <f>VLOOKUP(L82,Index!A:D,4,FALSE)</f>
        <v>132</v>
      </c>
    </row>
    <row r="83" spans="1:29" s="604" customFormat="1" ht="13.5" outlineLevel="1" x14ac:dyDescent="0.25">
      <c r="A83" s="603"/>
      <c r="C83" s="704" t="s">
        <v>290</v>
      </c>
      <c r="D83" s="596" t="s">
        <v>291</v>
      </c>
      <c r="E83" s="710" t="str">
        <f>[1]Modellplan!$AA$153</f>
        <v>Tragende Bodenplatten, einschliesslich Baumeisteraushub, Kieskoffer und Sauberkeitsschicht</v>
      </c>
      <c r="F83" s="705"/>
      <c r="G83" s="706"/>
      <c r="H83" s="704"/>
      <c r="I83" s="704"/>
      <c r="J83" s="707"/>
      <c r="K83" s="705"/>
      <c r="L83" s="708"/>
      <c r="M83" s="705"/>
      <c r="N83" s="709"/>
      <c r="O83" s="709"/>
      <c r="P83" s="931"/>
      <c r="Q83" s="907" t="str">
        <f t="shared" si="7"/>
        <v/>
      </c>
      <c r="R83" s="711"/>
      <c r="S83" s="710"/>
      <c r="T83" s="710"/>
      <c r="U83" s="710"/>
      <c r="V83" s="712"/>
      <c r="AA83" s="604" t="e">
        <f>VLOOKUP(L83,Index!A:D,2,FALSE)</f>
        <v>#N/A</v>
      </c>
      <c r="AB83" s="604" t="e">
        <f>VLOOKUP(L83,Index!A:D,3,FALSE)</f>
        <v>#N/A</v>
      </c>
      <c r="AC83" s="604" t="e">
        <f>VLOOKUP(L83,Index!A:D,4,FALSE)</f>
        <v>#N/A</v>
      </c>
    </row>
    <row r="84" spans="1:29" s="604" customFormat="1" ht="13.5" outlineLevel="1" x14ac:dyDescent="0.25">
      <c r="A84" s="603"/>
      <c r="C84" s="713"/>
      <c r="D84" s="715" t="s">
        <v>292</v>
      </c>
      <c r="E84" s="679"/>
      <c r="F84" s="714" t="s">
        <v>264</v>
      </c>
      <c r="G84" s="716" t="s">
        <v>290</v>
      </c>
      <c r="H84" s="713" t="s">
        <v>1049</v>
      </c>
      <c r="I84" s="713"/>
      <c r="J84" s="673" t="str">
        <f>F84&amp;"_"&amp;G84&amp;"_"&amp;H84&amp;"_"&amp;UPPER(D84)</f>
        <v>A_C0201_E2_AUSSENWAND</v>
      </c>
      <c r="K84" s="724" t="str">
        <f>VLOOKUP(L84,Index!A:D,2,FALSE)&amp;","&amp;VLOOKUP(L84,Index!A:D,3,FALSE)&amp;","&amp;VLOOKUP(L84,Index!A:D,4,FALSE)</f>
        <v>214,214,214</v>
      </c>
      <c r="L84" s="718">
        <v>254</v>
      </c>
      <c r="M84" s="714" t="s">
        <v>129</v>
      </c>
      <c r="N84" s="719">
        <f>VLOOKUP($L84,Index!F:H,2,FALSE)</f>
        <v>0.45</v>
      </c>
      <c r="O84" s="719">
        <f>VLOOKUP($L84,Index!F:H,3,FALSE)</f>
        <v>0.35</v>
      </c>
      <c r="P84" s="932"/>
      <c r="Q84" s="908" t="str">
        <f t="shared" si="7"/>
        <v>X</v>
      </c>
      <c r="R84" s="678"/>
      <c r="S84" s="679" t="s">
        <v>1059</v>
      </c>
      <c r="T84" s="679"/>
      <c r="U84" s="679"/>
      <c r="V84" s="680"/>
      <c r="AA84" s="604">
        <f>VLOOKUP(L84,Index!A:D,2,FALSE)</f>
        <v>214</v>
      </c>
      <c r="AB84" s="604">
        <f>VLOOKUP(L84,Index!A:D,3,FALSE)</f>
        <v>214</v>
      </c>
      <c r="AC84" s="604">
        <f>VLOOKUP(L84,Index!A:D,4,FALSE)</f>
        <v>214</v>
      </c>
    </row>
    <row r="85" spans="1:29" s="604" customFormat="1" ht="13.5" outlineLevel="1" x14ac:dyDescent="0.25">
      <c r="A85" s="603"/>
      <c r="C85" s="713"/>
      <c r="D85" s="715" t="s">
        <v>292</v>
      </c>
      <c r="E85" s="679"/>
      <c r="F85" s="714" t="s">
        <v>264</v>
      </c>
      <c r="G85" s="716" t="s">
        <v>290</v>
      </c>
      <c r="H85" s="713" t="s">
        <v>1048</v>
      </c>
      <c r="I85" s="713"/>
      <c r="J85" s="673" t="str">
        <f>F85&amp;"_"&amp;G85&amp;"_"&amp;H85&amp;"_"&amp;UPPER(D85)</f>
        <v>A_C0201_E3_AUSSENWAND</v>
      </c>
      <c r="K85" s="717" t="str">
        <f>VLOOKUP(L85,Index!A:D,2,FALSE)&amp;","&amp;VLOOKUP(L85,Index!A:D,3,FALSE)&amp;","&amp;VLOOKUP(L85,Index!A:D,4,FALSE)</f>
        <v>132,132,132</v>
      </c>
      <c r="L85" s="718">
        <v>252</v>
      </c>
      <c r="M85" s="714" t="s">
        <v>129</v>
      </c>
      <c r="N85" s="719">
        <f>VLOOKUP($L85,Index!F:H,2,FALSE)</f>
        <v>0.2</v>
      </c>
      <c r="O85" s="719">
        <f>VLOOKUP($L85,Index!F:H,3,FALSE)</f>
        <v>0.15</v>
      </c>
      <c r="P85" s="932"/>
      <c r="Q85" s="908" t="str">
        <f t="shared" si="7"/>
        <v/>
      </c>
      <c r="R85" s="678"/>
      <c r="S85" s="679"/>
      <c r="T85" s="679"/>
      <c r="U85" s="679"/>
      <c r="V85" s="680"/>
      <c r="AA85" s="604">
        <f>VLOOKUP(L85,Index!A:D,2,FALSE)</f>
        <v>132</v>
      </c>
      <c r="AB85" s="604">
        <f>VLOOKUP(L85,Index!A:D,3,FALSE)</f>
        <v>132</v>
      </c>
      <c r="AC85" s="604">
        <f>VLOOKUP(L85,Index!A:D,4,FALSE)</f>
        <v>132</v>
      </c>
    </row>
    <row r="86" spans="1:29" s="604" customFormat="1" ht="13.5" outlineLevel="1" x14ac:dyDescent="0.25">
      <c r="A86" s="603"/>
      <c r="C86" s="704" t="s">
        <v>293</v>
      </c>
      <c r="D86" s="596" t="s">
        <v>294</v>
      </c>
      <c r="E86" s="710" t="str">
        <f>[1]Modellplan!$AA$155</f>
        <v>Wände des Konstruktion, einschliesslich Öffnungsausbildung, Stürze, Brüstungen und Fugen</v>
      </c>
      <c r="F86" s="705"/>
      <c r="G86" s="706"/>
      <c r="H86" s="704"/>
      <c r="I86" s="704"/>
      <c r="J86" s="707"/>
      <c r="K86" s="705"/>
      <c r="L86" s="708"/>
      <c r="M86" s="705"/>
      <c r="N86" s="709"/>
      <c r="O86" s="709"/>
      <c r="P86" s="931"/>
      <c r="Q86" s="907" t="str">
        <f t="shared" si="7"/>
        <v/>
      </c>
      <c r="R86" s="711"/>
      <c r="S86" s="710"/>
      <c r="T86" s="710"/>
      <c r="U86" s="710"/>
      <c r="V86" s="712"/>
      <c r="AA86" s="604" t="e">
        <f>VLOOKUP(L86,Index!A:D,2,FALSE)</f>
        <v>#N/A</v>
      </c>
      <c r="AB86" s="604" t="e">
        <f>VLOOKUP(L86,Index!A:D,3,FALSE)</f>
        <v>#N/A</v>
      </c>
      <c r="AC86" s="604" t="e">
        <f>VLOOKUP(L86,Index!A:D,4,FALSE)</f>
        <v>#N/A</v>
      </c>
    </row>
    <row r="87" spans="1:29" s="604" customFormat="1" ht="13.5" outlineLevel="1" x14ac:dyDescent="0.25">
      <c r="A87" s="603"/>
      <c r="C87" s="713"/>
      <c r="D87" s="715" t="s">
        <v>295</v>
      </c>
      <c r="E87" s="679"/>
      <c r="F87" s="714" t="s">
        <v>264</v>
      </c>
      <c r="G87" s="716" t="s">
        <v>293</v>
      </c>
      <c r="H87" s="713" t="s">
        <v>1049</v>
      </c>
      <c r="I87" s="713"/>
      <c r="J87" s="673" t="str">
        <f>F87&amp;"_"&amp;G87&amp;"_"&amp;H87&amp;"_"&amp;UPPER(D87)</f>
        <v>A_C0202_E2_INNENWAND</v>
      </c>
      <c r="K87" s="724" t="str">
        <f>VLOOKUP(L87,Index!A:D,2,FALSE)&amp;","&amp;VLOOKUP(L87,Index!A:D,3,FALSE)&amp;","&amp;VLOOKUP(L87,Index!A:D,4,FALSE)</f>
        <v>214,214,214</v>
      </c>
      <c r="L87" s="718">
        <v>254</v>
      </c>
      <c r="M87" s="714" t="s">
        <v>129</v>
      </c>
      <c r="N87" s="719">
        <f>VLOOKUP($L87,Index!F:H,2,FALSE)</f>
        <v>0.45</v>
      </c>
      <c r="O87" s="719">
        <f>VLOOKUP($L87,Index!F:H,3,FALSE)</f>
        <v>0.35</v>
      </c>
      <c r="P87" s="932"/>
      <c r="Q87" s="908" t="str">
        <f t="shared" si="7"/>
        <v>X</v>
      </c>
      <c r="R87" s="678"/>
      <c r="S87" s="679" t="s">
        <v>1065</v>
      </c>
      <c r="T87" s="679"/>
      <c r="U87" s="679"/>
      <c r="V87" s="680"/>
      <c r="AA87" s="604">
        <f>VLOOKUP(L87,Index!A:D,2,FALSE)</f>
        <v>214</v>
      </c>
      <c r="AB87" s="604">
        <f>VLOOKUP(L87,Index!A:D,3,FALSE)</f>
        <v>214</v>
      </c>
      <c r="AC87" s="604">
        <f>VLOOKUP(L87,Index!A:D,4,FALSE)</f>
        <v>214</v>
      </c>
    </row>
    <row r="88" spans="1:29" s="604" customFormat="1" ht="13.5" outlineLevel="1" x14ac:dyDescent="0.25">
      <c r="A88" s="603"/>
      <c r="C88" s="713"/>
      <c r="D88" s="715" t="s">
        <v>295</v>
      </c>
      <c r="E88" s="679"/>
      <c r="F88" s="714" t="s">
        <v>264</v>
      </c>
      <c r="G88" s="716" t="s">
        <v>293</v>
      </c>
      <c r="H88" s="713" t="s">
        <v>1048</v>
      </c>
      <c r="I88" s="713"/>
      <c r="J88" s="673" t="str">
        <f>F88&amp;"_"&amp;G88&amp;"_"&amp;H88&amp;"_"&amp;UPPER(D88)</f>
        <v>A_C0202_E3_INNENWAND</v>
      </c>
      <c r="K88" s="717" t="str">
        <f>VLOOKUP(L88,Index!A:D,2,FALSE)&amp;","&amp;VLOOKUP(L88,Index!A:D,3,FALSE)&amp;","&amp;VLOOKUP(L88,Index!A:D,4,FALSE)</f>
        <v>132,132,132</v>
      </c>
      <c r="L88" s="718">
        <v>252</v>
      </c>
      <c r="M88" s="714" t="s">
        <v>129</v>
      </c>
      <c r="N88" s="719">
        <f>VLOOKUP($L88,Index!F:H,2,FALSE)</f>
        <v>0.2</v>
      </c>
      <c r="O88" s="719">
        <f>VLOOKUP($L88,Index!F:H,3,FALSE)</f>
        <v>0.15</v>
      </c>
      <c r="P88" s="932"/>
      <c r="Q88" s="908" t="str">
        <f t="shared" si="7"/>
        <v/>
      </c>
      <c r="R88" s="678"/>
      <c r="S88" s="679"/>
      <c r="T88" s="679"/>
      <c r="U88" s="679"/>
      <c r="V88" s="684"/>
      <c r="W88" s="720"/>
      <c r="AA88" s="604">
        <f>VLOOKUP(L88,Index!A:D,2,FALSE)</f>
        <v>132</v>
      </c>
      <c r="AB88" s="604">
        <f>VLOOKUP(L88,Index!A:D,3,FALSE)</f>
        <v>132</v>
      </c>
      <c r="AC88" s="604">
        <f>VLOOKUP(L88,Index!A:D,4,FALSE)</f>
        <v>132</v>
      </c>
    </row>
    <row r="89" spans="1:29" s="604" customFormat="1" ht="13.5" outlineLevel="1" x14ac:dyDescent="0.25">
      <c r="A89" s="603"/>
      <c r="C89" s="697" t="s">
        <v>296</v>
      </c>
      <c r="D89" s="594" t="s">
        <v>297</v>
      </c>
      <c r="E89" s="701" t="s">
        <v>1855</v>
      </c>
      <c r="F89" s="698"/>
      <c r="G89" s="697"/>
      <c r="H89" s="697"/>
      <c r="I89" s="697"/>
      <c r="J89" s="697"/>
      <c r="K89" s="699"/>
      <c r="L89" s="698"/>
      <c r="M89" s="698"/>
      <c r="N89" s="700"/>
      <c r="O89" s="700"/>
      <c r="P89" s="939"/>
      <c r="Q89" s="912" t="str">
        <f t="shared" si="7"/>
        <v/>
      </c>
      <c r="R89" s="700"/>
      <c r="S89" s="702"/>
      <c r="T89" s="702"/>
      <c r="U89" s="702"/>
      <c r="V89" s="723"/>
      <c r="AA89" s="604" t="e">
        <f>VLOOKUP(L89,Index!A:D,2,FALSE)</f>
        <v>#N/A</v>
      </c>
      <c r="AB89" s="604" t="e">
        <f>VLOOKUP(L89,Index!A:D,3,FALSE)</f>
        <v>#N/A</v>
      </c>
      <c r="AC89" s="604" t="e">
        <f>VLOOKUP(L89,Index!A:D,4,FALSE)</f>
        <v>#N/A</v>
      </c>
    </row>
    <row r="90" spans="1:29" s="604" customFormat="1" ht="13.5" outlineLevel="1" x14ac:dyDescent="0.25">
      <c r="A90" s="603"/>
      <c r="C90" s="704" t="s">
        <v>298</v>
      </c>
      <c r="D90" s="596" t="str">
        <f>D91</f>
        <v>Stuetze</v>
      </c>
      <c r="E90" s="710"/>
      <c r="F90" s="705"/>
      <c r="G90" s="706"/>
      <c r="H90" s="704"/>
      <c r="I90" s="704"/>
      <c r="J90" s="707"/>
      <c r="K90" s="705"/>
      <c r="L90" s="708"/>
      <c r="M90" s="705"/>
      <c r="N90" s="709"/>
      <c r="O90" s="709"/>
      <c r="P90" s="931"/>
      <c r="Q90" s="907" t="str">
        <f t="shared" si="7"/>
        <v/>
      </c>
      <c r="R90" s="711"/>
      <c r="S90" s="710"/>
      <c r="T90" s="710"/>
      <c r="U90" s="710"/>
      <c r="V90" s="712"/>
      <c r="AA90" s="604" t="e">
        <f>VLOOKUP(L90,Index!A:D,2,FALSE)</f>
        <v>#N/A</v>
      </c>
      <c r="AB90" s="604" t="e">
        <f>VLOOKUP(L90,Index!A:D,3,FALSE)</f>
        <v>#N/A</v>
      </c>
      <c r="AC90" s="604" t="e">
        <f>VLOOKUP(L90,Index!A:D,4,FALSE)</f>
        <v>#N/A</v>
      </c>
    </row>
    <row r="91" spans="1:29" s="604" customFormat="1" ht="13.5" outlineLevel="1" x14ac:dyDescent="0.25">
      <c r="A91" s="603"/>
      <c r="C91" s="713"/>
      <c r="D91" s="715" t="s">
        <v>299</v>
      </c>
      <c r="E91" s="679"/>
      <c r="F91" s="714" t="s">
        <v>264</v>
      </c>
      <c r="G91" s="716" t="s">
        <v>298</v>
      </c>
      <c r="H91" s="713" t="s">
        <v>1049</v>
      </c>
      <c r="I91" s="713"/>
      <c r="J91" s="673" t="str">
        <f>F91&amp;"_"&amp;G91&amp;"_"&amp;H91&amp;"_"&amp;UPPER(D91)</f>
        <v>A_C0300_E2_STUETZE</v>
      </c>
      <c r="K91" s="724" t="str">
        <f>VLOOKUP(L91,Index!A:D,2,FALSE)&amp;","&amp;VLOOKUP(L91,Index!A:D,3,FALSE)&amp;","&amp;VLOOKUP(L91,Index!A:D,4,FALSE)</f>
        <v>214,214,214</v>
      </c>
      <c r="L91" s="718">
        <v>254</v>
      </c>
      <c r="M91" s="714" t="s">
        <v>129</v>
      </c>
      <c r="N91" s="719">
        <f>VLOOKUP($L91,Index!F:H,2,FALSE)</f>
        <v>0.45</v>
      </c>
      <c r="O91" s="719">
        <f>VLOOKUP($L91,Index!F:H,3,FALSE)</f>
        <v>0.35</v>
      </c>
      <c r="P91" s="932"/>
      <c r="Q91" s="908" t="str">
        <f t="shared" si="7"/>
        <v>X</v>
      </c>
      <c r="R91" s="678"/>
      <c r="S91" s="679" t="s">
        <v>1058</v>
      </c>
      <c r="T91" s="679"/>
      <c r="U91" s="679"/>
      <c r="V91" s="684"/>
      <c r="W91" s="720"/>
      <c r="AA91" s="604">
        <f>VLOOKUP(L91,Index!A:D,2,FALSE)</f>
        <v>214</v>
      </c>
      <c r="AB91" s="604">
        <f>VLOOKUP(L91,Index!A:D,3,FALSE)</f>
        <v>214</v>
      </c>
      <c r="AC91" s="604">
        <f>VLOOKUP(L91,Index!A:D,4,FALSE)</f>
        <v>214</v>
      </c>
    </row>
    <row r="92" spans="1:29" s="604" customFormat="1" ht="13.5" outlineLevel="1" x14ac:dyDescent="0.25">
      <c r="A92" s="603"/>
      <c r="C92" s="704" t="s">
        <v>300</v>
      </c>
      <c r="D92" s="596" t="s">
        <v>301</v>
      </c>
      <c r="E92" s="710" t="str">
        <f>[1]Modellplan!$AA$160</f>
        <v>Innenwände des Konstruktion, einschliesslich Öffnungsausbildung, Stürze, Brüstungen und Fugen, Hinweis: Ergänzende Leistung zu Konstruktion (C 5); Wandbekleidung, (Keine Vorschläge)(G 3); Ergänzende Leistung zu Ausbau ( G 6)</v>
      </c>
      <c r="F92" s="705"/>
      <c r="G92" s="706"/>
      <c r="H92" s="704"/>
      <c r="I92" s="704"/>
      <c r="J92" s="707"/>
      <c r="K92" s="705"/>
      <c r="L92" s="708"/>
      <c r="M92" s="705"/>
      <c r="N92" s="709"/>
      <c r="O92" s="709"/>
      <c r="P92" s="931"/>
      <c r="Q92" s="907" t="str">
        <f t="shared" si="7"/>
        <v/>
      </c>
      <c r="R92" s="711"/>
      <c r="S92" s="710"/>
      <c r="T92" s="710"/>
      <c r="U92" s="710"/>
      <c r="V92" s="721"/>
      <c r="W92" s="720"/>
      <c r="AA92" s="604" t="e">
        <f>VLOOKUP(L92,Index!A:D,2,FALSE)</f>
        <v>#N/A</v>
      </c>
      <c r="AB92" s="604" t="e">
        <f>VLOOKUP(L92,Index!A:D,3,FALSE)</f>
        <v>#N/A</v>
      </c>
      <c r="AC92" s="604" t="e">
        <f>VLOOKUP(L92,Index!A:D,4,FALSE)</f>
        <v>#N/A</v>
      </c>
    </row>
    <row r="93" spans="1:29" s="604" customFormat="1" ht="13.5" outlineLevel="1" x14ac:dyDescent="0.25">
      <c r="A93" s="603"/>
      <c r="C93" s="713"/>
      <c r="D93" s="715" t="str">
        <f>D92</f>
        <v xml:space="preserve">Aussenstuetze </v>
      </c>
      <c r="E93" s="679"/>
      <c r="F93" s="714" t="s">
        <v>264</v>
      </c>
      <c r="G93" s="716" t="s">
        <v>300</v>
      </c>
      <c r="H93" s="713" t="s">
        <v>1049</v>
      </c>
      <c r="I93" s="713"/>
      <c r="J93" s="673" t="str">
        <f>F93&amp;"_"&amp;G93&amp;"_"&amp;H93&amp;"_"&amp;UPPER(D93)</f>
        <v xml:space="preserve">A_C0301_E2_AUSSENSTUETZE </v>
      </c>
      <c r="K93" s="724" t="str">
        <f>VLOOKUP(L93,Index!A:D,2,FALSE)&amp;","&amp;VLOOKUP(L93,Index!A:D,3,FALSE)&amp;","&amp;VLOOKUP(L93,Index!A:D,4,FALSE)</f>
        <v>214,214,214</v>
      </c>
      <c r="L93" s="718">
        <v>254</v>
      </c>
      <c r="M93" s="714" t="s">
        <v>129</v>
      </c>
      <c r="N93" s="719">
        <f>VLOOKUP($L93,Index!F:H,2,FALSE)</f>
        <v>0.45</v>
      </c>
      <c r="O93" s="719">
        <f>VLOOKUP($L93,Index!F:H,3,FALSE)</f>
        <v>0.35</v>
      </c>
      <c r="P93" s="932"/>
      <c r="Q93" s="908" t="str">
        <f t="shared" si="7"/>
        <v/>
      </c>
      <c r="R93" s="678"/>
      <c r="S93" s="679"/>
      <c r="T93" s="679"/>
      <c r="U93" s="679"/>
      <c r="V93" s="684"/>
      <c r="W93" s="720"/>
      <c r="AA93" s="604">
        <f>VLOOKUP(L93,Index!A:D,2,FALSE)</f>
        <v>214</v>
      </c>
      <c r="AB93" s="604">
        <f>VLOOKUP(L93,Index!A:D,3,FALSE)</f>
        <v>214</v>
      </c>
      <c r="AC93" s="604">
        <f>VLOOKUP(L93,Index!A:D,4,FALSE)</f>
        <v>214</v>
      </c>
    </row>
    <row r="94" spans="1:29" s="604" customFormat="1" ht="13.5" outlineLevel="1" x14ac:dyDescent="0.25">
      <c r="A94" s="603"/>
      <c r="C94" s="704" t="s">
        <v>302</v>
      </c>
      <c r="D94" s="596" t="s">
        <v>303</v>
      </c>
      <c r="E94" s="710" t="str">
        <f>[1]Modellplan!$AA$162</f>
        <v>Stützen des Konstruktion, einschliesslich Auflager und Durchstanzbewehrung</v>
      </c>
      <c r="F94" s="705"/>
      <c r="G94" s="706"/>
      <c r="H94" s="704"/>
      <c r="I94" s="704"/>
      <c r="J94" s="707"/>
      <c r="K94" s="705"/>
      <c r="L94" s="708"/>
      <c r="M94" s="705"/>
      <c r="N94" s="709"/>
      <c r="O94" s="709"/>
      <c r="P94" s="931"/>
      <c r="Q94" s="907" t="str">
        <f t="shared" si="7"/>
        <v/>
      </c>
      <c r="R94" s="711"/>
      <c r="S94" s="710"/>
      <c r="T94" s="710"/>
      <c r="U94" s="710"/>
      <c r="V94" s="721"/>
      <c r="W94" s="720"/>
      <c r="AA94" s="604" t="e">
        <f>VLOOKUP(L94,Index!A:D,2,FALSE)</f>
        <v>#N/A</v>
      </c>
      <c r="AB94" s="604" t="e">
        <f>VLOOKUP(L94,Index!A:D,3,FALSE)</f>
        <v>#N/A</v>
      </c>
      <c r="AC94" s="604" t="e">
        <f>VLOOKUP(L94,Index!A:D,4,FALSE)</f>
        <v>#N/A</v>
      </c>
    </row>
    <row r="95" spans="1:29" s="604" customFormat="1" ht="13.5" outlineLevel="1" x14ac:dyDescent="0.25">
      <c r="A95" s="603"/>
      <c r="C95" s="713"/>
      <c r="D95" s="715" t="str">
        <f>D94</f>
        <v>Innenstuetze</v>
      </c>
      <c r="E95" s="679"/>
      <c r="F95" s="714" t="s">
        <v>264</v>
      </c>
      <c r="G95" s="716" t="s">
        <v>302</v>
      </c>
      <c r="H95" s="713" t="s">
        <v>1049</v>
      </c>
      <c r="I95" s="713"/>
      <c r="J95" s="673" t="str">
        <f>F95&amp;"_"&amp;G95&amp;"_"&amp;H95&amp;"_"&amp;UPPER(D95)</f>
        <v>A_C0302_E2_INNENSTUETZE</v>
      </c>
      <c r="K95" s="724" t="str">
        <f>VLOOKUP(L95,Index!A:D,2,FALSE)&amp;","&amp;VLOOKUP(L95,Index!A:D,3,FALSE)&amp;","&amp;VLOOKUP(L95,Index!A:D,4,FALSE)</f>
        <v>214,214,214</v>
      </c>
      <c r="L95" s="718">
        <v>254</v>
      </c>
      <c r="M95" s="714" t="s">
        <v>129</v>
      </c>
      <c r="N95" s="719">
        <f>VLOOKUP($L95,Index!F:H,2,FALSE)</f>
        <v>0.45</v>
      </c>
      <c r="O95" s="719">
        <f>VLOOKUP($L95,Index!F:H,3,FALSE)</f>
        <v>0.35</v>
      </c>
      <c r="P95" s="932"/>
      <c r="Q95" s="908" t="str">
        <f t="shared" si="7"/>
        <v/>
      </c>
      <c r="R95" s="678"/>
      <c r="S95" s="679"/>
      <c r="T95" s="679"/>
      <c r="U95" s="679"/>
      <c r="V95" s="680"/>
      <c r="AA95" s="604">
        <f>VLOOKUP(L95,Index!A:D,2,FALSE)</f>
        <v>214</v>
      </c>
      <c r="AB95" s="604">
        <f>VLOOKUP(L95,Index!A:D,3,FALSE)</f>
        <v>214</v>
      </c>
      <c r="AC95" s="604">
        <f>VLOOKUP(L95,Index!A:D,4,FALSE)</f>
        <v>214</v>
      </c>
    </row>
    <row r="96" spans="1:29" s="604" customFormat="1" ht="13.5" outlineLevel="1" x14ac:dyDescent="0.25">
      <c r="A96" s="603"/>
      <c r="C96" s="697" t="s">
        <v>304</v>
      </c>
      <c r="D96" s="594" t="s">
        <v>305</v>
      </c>
      <c r="E96" s="701" t="s">
        <v>1854</v>
      </c>
      <c r="F96" s="698"/>
      <c r="G96" s="697"/>
      <c r="H96" s="697"/>
      <c r="I96" s="697"/>
      <c r="J96" s="697"/>
      <c r="K96" s="699"/>
      <c r="L96" s="698"/>
      <c r="M96" s="698"/>
      <c r="N96" s="700"/>
      <c r="O96" s="700"/>
      <c r="P96" s="939"/>
      <c r="Q96" s="912" t="str">
        <f t="shared" si="7"/>
        <v/>
      </c>
      <c r="R96" s="700"/>
      <c r="S96" s="702"/>
      <c r="T96" s="702"/>
      <c r="U96" s="702"/>
      <c r="V96" s="703"/>
      <c r="W96" s="696"/>
      <c r="AA96" s="604" t="e">
        <f>VLOOKUP(L96,Index!A:D,2,FALSE)</f>
        <v>#N/A</v>
      </c>
      <c r="AB96" s="604" t="e">
        <f>VLOOKUP(L96,Index!A:D,3,FALSE)</f>
        <v>#N/A</v>
      </c>
      <c r="AC96" s="604" t="e">
        <f>VLOOKUP(L96,Index!A:D,4,FALSE)</f>
        <v>#N/A</v>
      </c>
    </row>
    <row r="97" spans="1:29" s="604" customFormat="1" ht="13.5" outlineLevel="1" x14ac:dyDescent="0.25">
      <c r="A97" s="603"/>
      <c r="C97" s="704" t="s">
        <v>306</v>
      </c>
      <c r="D97" s="596" t="s">
        <v>307</v>
      </c>
      <c r="E97" s="710"/>
      <c r="F97" s="705"/>
      <c r="G97" s="706"/>
      <c r="H97" s="704"/>
      <c r="I97" s="704"/>
      <c r="J97" s="707"/>
      <c r="K97" s="705"/>
      <c r="L97" s="708"/>
      <c r="M97" s="705"/>
      <c r="N97" s="709"/>
      <c r="O97" s="709"/>
      <c r="P97" s="931"/>
      <c r="Q97" s="907" t="str">
        <f t="shared" si="7"/>
        <v/>
      </c>
      <c r="R97" s="711"/>
      <c r="S97" s="710"/>
      <c r="T97" s="710"/>
      <c r="U97" s="710"/>
      <c r="V97" s="721"/>
      <c r="W97" s="720"/>
      <c r="AA97" s="604" t="e">
        <f>VLOOKUP(L97,Index!A:D,2,FALSE)</f>
        <v>#N/A</v>
      </c>
      <c r="AB97" s="604" t="e">
        <f>VLOOKUP(L97,Index!A:D,3,FALSE)</f>
        <v>#N/A</v>
      </c>
      <c r="AC97" s="604" t="e">
        <f>VLOOKUP(L97,Index!A:D,4,FALSE)</f>
        <v>#N/A</v>
      </c>
    </row>
    <row r="98" spans="1:29" s="604" customFormat="1" ht="13.5" outlineLevel="1" x14ac:dyDescent="0.25">
      <c r="A98" s="603"/>
      <c r="C98" s="713"/>
      <c r="D98" s="715" t="str">
        <f>D97</f>
        <v>Deckenkonstruktion</v>
      </c>
      <c r="E98" s="679"/>
      <c r="F98" s="714" t="s">
        <v>264</v>
      </c>
      <c r="G98" s="716" t="s">
        <v>306</v>
      </c>
      <c r="H98" s="713" t="s">
        <v>174</v>
      </c>
      <c r="I98" s="713"/>
      <c r="J98" s="673" t="str">
        <f>F98&amp;"_"&amp;G98&amp;"_"&amp;H98&amp;"_"&amp;UPPER(D98)</f>
        <v>A_C0400_E1_DECKENKONSTRUKTION</v>
      </c>
      <c r="K98" s="717" t="str">
        <f>VLOOKUP(L98,Index!A:D,2,FALSE)&amp;","&amp;VLOOKUP(L98,Index!A:D,3,FALSE)&amp;","&amp;VLOOKUP(L98,Index!A:D,4,FALSE)</f>
        <v>132,132,132</v>
      </c>
      <c r="L98" s="718">
        <v>252</v>
      </c>
      <c r="M98" s="714" t="s">
        <v>129</v>
      </c>
      <c r="N98" s="719">
        <f>VLOOKUP($L98,Index!F:H,2,FALSE)</f>
        <v>0.2</v>
      </c>
      <c r="O98" s="719">
        <f>VLOOKUP($L98,Index!F:H,3,FALSE)</f>
        <v>0.15</v>
      </c>
      <c r="P98" s="932"/>
      <c r="Q98" s="908" t="str">
        <f t="shared" si="7"/>
        <v/>
      </c>
      <c r="R98" s="678"/>
      <c r="S98" s="679"/>
      <c r="T98" s="679"/>
      <c r="U98" s="679"/>
      <c r="V98" s="684"/>
      <c r="W98" s="720"/>
      <c r="AA98" s="604">
        <f>VLOOKUP(L98,Index!A:D,2,FALSE)</f>
        <v>132</v>
      </c>
      <c r="AB98" s="604">
        <f>VLOOKUP(L98,Index!A:D,3,FALSE)</f>
        <v>132</v>
      </c>
      <c r="AC98" s="604">
        <f>VLOOKUP(L98,Index!A:D,4,FALSE)</f>
        <v>132</v>
      </c>
    </row>
    <row r="99" spans="1:29" s="604" customFormat="1" ht="13.5" outlineLevel="1" x14ac:dyDescent="0.25">
      <c r="A99" s="603"/>
      <c r="C99" s="704" t="s">
        <v>308</v>
      </c>
      <c r="D99" s="596" t="s">
        <v>309</v>
      </c>
      <c r="E99" s="710" t="str">
        <f>[1]Modellplan!$AA$167</f>
        <v>Innenstützen der Konstruktion, einschliesslich Auflager und Durchstanzbewehrung, Hinweis: Wandbekleidung, (Keine Vorschläge) (G 3)</v>
      </c>
      <c r="F99" s="705"/>
      <c r="G99" s="706"/>
      <c r="H99" s="704"/>
      <c r="I99" s="704"/>
      <c r="J99" s="707"/>
      <c r="K99" s="705"/>
      <c r="L99" s="708"/>
      <c r="M99" s="705"/>
      <c r="N99" s="709"/>
      <c r="O99" s="709"/>
      <c r="P99" s="931"/>
      <c r="Q99" s="907" t="str">
        <f t="shared" si="7"/>
        <v/>
      </c>
      <c r="R99" s="711"/>
      <c r="S99" s="710"/>
      <c r="T99" s="710"/>
      <c r="U99" s="710"/>
      <c r="V99" s="712"/>
      <c r="AA99" s="604" t="e">
        <f>VLOOKUP(L99,Index!A:D,2,FALSE)</f>
        <v>#N/A</v>
      </c>
      <c r="AB99" s="604" t="e">
        <f>VLOOKUP(L99,Index!A:D,3,FALSE)</f>
        <v>#N/A</v>
      </c>
      <c r="AC99" s="604" t="e">
        <f>VLOOKUP(L99,Index!A:D,4,FALSE)</f>
        <v>#N/A</v>
      </c>
    </row>
    <row r="100" spans="1:29" s="604" customFormat="1" ht="13.5" outlineLevel="1" x14ac:dyDescent="0.25">
      <c r="A100" s="603"/>
      <c r="C100" s="713"/>
      <c r="D100" s="715" t="str">
        <f>D99</f>
        <v>Decke</v>
      </c>
      <c r="E100" s="679"/>
      <c r="F100" s="714" t="s">
        <v>264</v>
      </c>
      <c r="G100" s="716" t="s">
        <v>308</v>
      </c>
      <c r="H100" s="669" t="s">
        <v>1607</v>
      </c>
      <c r="I100" s="713"/>
      <c r="J100" s="673" t="str">
        <f>F100&amp;"_"&amp;G100&amp;"_"&amp;H100&amp;"_"&amp;UPPER(D100)</f>
        <v>A_C0401_E6_DECKE</v>
      </c>
      <c r="K100" s="717" t="str">
        <f>VLOOKUP(L100,Index!A:D,2,FALSE)&amp;","&amp;VLOOKUP(L100,Index!A:D,3,FALSE)&amp;","&amp;VLOOKUP(L100,Index!A:D,4,FALSE)</f>
        <v>132,132,132</v>
      </c>
      <c r="L100" s="718">
        <v>252</v>
      </c>
      <c r="M100" s="714" t="s">
        <v>1595</v>
      </c>
      <c r="N100" s="719">
        <f>VLOOKUP($L100,Index!F:H,2,FALSE)</f>
        <v>0.2</v>
      </c>
      <c r="O100" s="719">
        <f>VLOOKUP($L100,Index!F:H,3,FALSE)</f>
        <v>0.15</v>
      </c>
      <c r="P100" s="932"/>
      <c r="Q100" s="908" t="str">
        <f t="shared" si="7"/>
        <v>X</v>
      </c>
      <c r="R100" s="678"/>
      <c r="S100" s="679" t="s">
        <v>1053</v>
      </c>
      <c r="T100" s="679"/>
      <c r="U100" s="679"/>
      <c r="V100" s="680"/>
      <c r="AA100" s="604">
        <f>VLOOKUP(L100,Index!A:D,2,FALSE)</f>
        <v>132</v>
      </c>
      <c r="AB100" s="604">
        <f>VLOOKUP(L100,Index!A:D,3,FALSE)</f>
        <v>132</v>
      </c>
      <c r="AC100" s="604">
        <f>VLOOKUP(L100,Index!A:D,4,FALSE)</f>
        <v>132</v>
      </c>
    </row>
    <row r="101" spans="1:29" s="604" customFormat="1" ht="13.5" outlineLevel="1" x14ac:dyDescent="0.25">
      <c r="A101" s="603"/>
      <c r="C101" s="713"/>
      <c r="D101" s="715" t="s">
        <v>310</v>
      </c>
      <c r="E101" s="679"/>
      <c r="F101" s="714" t="s">
        <v>264</v>
      </c>
      <c r="G101" s="716" t="s">
        <v>308</v>
      </c>
      <c r="H101" s="713" t="s">
        <v>174</v>
      </c>
      <c r="I101" s="713"/>
      <c r="J101" s="673" t="str">
        <f>F101&amp;"_"&amp;G101&amp;"_"&amp;H101&amp;"_"&amp;UPPER(D101)</f>
        <v>A_C0401_E1_UEBERZUG</v>
      </c>
      <c r="K101" s="717" t="str">
        <f>VLOOKUP(L101,Index!A:D,2,FALSE)&amp;","&amp;VLOOKUP(L101,Index!A:D,3,FALSE)&amp;","&amp;VLOOKUP(L101,Index!A:D,4,FALSE)</f>
        <v>132,132,132</v>
      </c>
      <c r="L101" s="718">
        <v>252</v>
      </c>
      <c r="M101" s="714" t="s">
        <v>129</v>
      </c>
      <c r="N101" s="719">
        <f>VLOOKUP($L101,Index!F:H,2,FALSE)</f>
        <v>0.2</v>
      </c>
      <c r="O101" s="719">
        <f>VLOOKUP($L101,Index!F:H,3,FALSE)</f>
        <v>0.15</v>
      </c>
      <c r="P101" s="932"/>
      <c r="Q101" s="908" t="str">
        <f t="shared" si="7"/>
        <v/>
      </c>
      <c r="R101" s="678"/>
      <c r="S101" s="679"/>
      <c r="T101" s="679"/>
      <c r="U101" s="679"/>
      <c r="V101" s="680"/>
      <c r="AA101" s="604">
        <f>VLOOKUP(L101,Index!A:D,2,FALSE)</f>
        <v>132</v>
      </c>
      <c r="AB101" s="604">
        <f>VLOOKUP(L101,Index!A:D,3,FALSE)</f>
        <v>132</v>
      </c>
      <c r="AC101" s="604">
        <f>VLOOKUP(L101,Index!A:D,4,FALSE)</f>
        <v>132</v>
      </c>
    </row>
    <row r="102" spans="1:29" s="604" customFormat="1" ht="13.5" outlineLevel="1" x14ac:dyDescent="0.25">
      <c r="A102" s="603"/>
      <c r="C102" s="713"/>
      <c r="D102" s="715" t="s">
        <v>311</v>
      </c>
      <c r="E102" s="679"/>
      <c r="F102" s="714" t="s">
        <v>264</v>
      </c>
      <c r="G102" s="716" t="s">
        <v>308</v>
      </c>
      <c r="H102" s="669" t="s">
        <v>1607</v>
      </c>
      <c r="I102" s="713"/>
      <c r="J102" s="673" t="str">
        <f>F102&amp;"_"&amp;G102&amp;"_"&amp;H102&amp;"_"&amp;UPPER(D102)</f>
        <v>A_C0401_E6_UNTERZUG</v>
      </c>
      <c r="K102" s="717" t="str">
        <f>VLOOKUP(L102,Index!A:D,2,FALSE)&amp;","&amp;VLOOKUP(L102,Index!A:D,3,FALSE)&amp;","&amp;VLOOKUP(L102,Index!A:D,4,FALSE)</f>
        <v>132,132,132</v>
      </c>
      <c r="L102" s="718">
        <v>252</v>
      </c>
      <c r="M102" s="714" t="s">
        <v>1595</v>
      </c>
      <c r="N102" s="719">
        <f>VLOOKUP($L102,Index!F:H,2,FALSE)</f>
        <v>0.2</v>
      </c>
      <c r="O102" s="719">
        <f>VLOOKUP($L102,Index!F:H,3,FALSE)</f>
        <v>0.15</v>
      </c>
      <c r="P102" s="932"/>
      <c r="Q102" s="908" t="str">
        <f t="shared" si="7"/>
        <v>X</v>
      </c>
      <c r="R102" s="678"/>
      <c r="S102" s="679" t="s">
        <v>1054</v>
      </c>
      <c r="T102" s="679"/>
      <c r="U102" s="679"/>
      <c r="V102" s="680"/>
      <c r="AA102" s="604">
        <f>VLOOKUP(L102,Index!A:D,2,FALSE)</f>
        <v>132</v>
      </c>
      <c r="AB102" s="604">
        <f>VLOOKUP(L102,Index!A:D,3,FALSE)</f>
        <v>132</v>
      </c>
      <c r="AC102" s="604">
        <f>VLOOKUP(L102,Index!A:D,4,FALSE)</f>
        <v>132</v>
      </c>
    </row>
    <row r="103" spans="1:29" s="604" customFormat="1" ht="13.5" outlineLevel="1" x14ac:dyDescent="0.25">
      <c r="A103" s="603"/>
      <c r="C103" s="704" t="s">
        <v>312</v>
      </c>
      <c r="D103" s="596" t="s">
        <v>313</v>
      </c>
      <c r="E103" s="710">
        <f>[1]Modellplan!$AA$171</f>
        <v>0</v>
      </c>
      <c r="F103" s="705"/>
      <c r="G103" s="706"/>
      <c r="H103" s="704"/>
      <c r="I103" s="704"/>
      <c r="J103" s="707"/>
      <c r="K103" s="705"/>
      <c r="L103" s="708"/>
      <c r="M103" s="705"/>
      <c r="N103" s="709"/>
      <c r="O103" s="709"/>
      <c r="P103" s="931"/>
      <c r="Q103" s="907" t="str">
        <f t="shared" si="7"/>
        <v/>
      </c>
      <c r="R103" s="711"/>
      <c r="S103" s="710"/>
      <c r="T103" s="710"/>
      <c r="U103" s="710"/>
      <c r="V103" s="712"/>
      <c r="AA103" s="604" t="e">
        <f>VLOOKUP(L103,Index!A:D,2,FALSE)</f>
        <v>#N/A</v>
      </c>
      <c r="AB103" s="604" t="e">
        <f>VLOOKUP(L103,Index!A:D,3,FALSE)</f>
        <v>#N/A</v>
      </c>
      <c r="AC103" s="604" t="e">
        <f>VLOOKUP(L103,Index!A:D,4,FALSE)</f>
        <v>#N/A</v>
      </c>
    </row>
    <row r="104" spans="1:29" s="604" customFormat="1" ht="13.5" outlineLevel="1" x14ac:dyDescent="0.25">
      <c r="A104" s="603"/>
      <c r="C104" s="713"/>
      <c r="D104" s="715" t="s">
        <v>1983</v>
      </c>
      <c r="E104" s="679"/>
      <c r="F104" s="714" t="s">
        <v>264</v>
      </c>
      <c r="G104" s="716" t="s">
        <v>312</v>
      </c>
      <c r="H104" s="713" t="s">
        <v>174</v>
      </c>
      <c r="I104" s="713"/>
      <c r="J104" s="673" t="str">
        <f>F104&amp;"_"&amp;G104&amp;"_"&amp;H104&amp;"_"&amp;UPPER(D104)</f>
        <v>A_C0402_E1_TREPPE-RAMPE</v>
      </c>
      <c r="K104" s="717" t="str">
        <f>VLOOKUP(L104,Index!A:D,2,FALSE)&amp;","&amp;VLOOKUP(L104,Index!A:D,3,FALSE)&amp;","&amp;VLOOKUP(L104,Index!A:D,4,FALSE)</f>
        <v>132,132,132</v>
      </c>
      <c r="L104" s="718">
        <v>252</v>
      </c>
      <c r="M104" s="714" t="s">
        <v>129</v>
      </c>
      <c r="N104" s="719">
        <f>VLOOKUP($L104,Index!F:H,2,FALSE)</f>
        <v>0.2</v>
      </c>
      <c r="O104" s="719">
        <f>VLOOKUP($L104,Index!F:H,3,FALSE)</f>
        <v>0.15</v>
      </c>
      <c r="P104" s="932"/>
      <c r="Q104" s="908" t="str">
        <f t="shared" si="7"/>
        <v>X</v>
      </c>
      <c r="R104" s="678"/>
      <c r="S104" s="679" t="s">
        <v>1056</v>
      </c>
      <c r="T104" s="679"/>
      <c r="U104" s="679"/>
      <c r="V104" s="680"/>
      <c r="AA104" s="604">
        <f>VLOOKUP(L104,Index!A:D,2,FALSE)</f>
        <v>132</v>
      </c>
      <c r="AB104" s="604">
        <f>VLOOKUP(L104,Index!A:D,3,FALSE)</f>
        <v>132</v>
      </c>
      <c r="AC104" s="604">
        <f>VLOOKUP(L104,Index!A:D,4,FALSE)</f>
        <v>132</v>
      </c>
    </row>
    <row r="105" spans="1:29" s="604" customFormat="1" ht="13.5" outlineLevel="1" x14ac:dyDescent="0.25">
      <c r="A105" s="603"/>
      <c r="C105" s="704" t="s">
        <v>314</v>
      </c>
      <c r="D105" s="596" t="s">
        <v>315</v>
      </c>
      <c r="E105" s="710">
        <f>[1]Modellplan!$AA$173</f>
        <v>0</v>
      </c>
      <c r="F105" s="705"/>
      <c r="G105" s="706"/>
      <c r="H105" s="704"/>
      <c r="I105" s="704"/>
      <c r="J105" s="707"/>
      <c r="K105" s="705"/>
      <c r="L105" s="708"/>
      <c r="M105" s="705"/>
      <c r="N105" s="709"/>
      <c r="O105" s="709"/>
      <c r="P105" s="931"/>
      <c r="Q105" s="907" t="str">
        <f t="shared" si="7"/>
        <v/>
      </c>
      <c r="R105" s="711"/>
      <c r="S105" s="710"/>
      <c r="T105" s="710"/>
      <c r="U105" s="710"/>
      <c r="V105" s="712"/>
      <c r="AA105" s="604" t="e">
        <f>VLOOKUP(L105,Index!A:D,2,FALSE)</f>
        <v>#N/A</v>
      </c>
      <c r="AB105" s="604" t="e">
        <f>VLOOKUP(L105,Index!A:D,3,FALSE)</f>
        <v>#N/A</v>
      </c>
      <c r="AC105" s="604" t="e">
        <f>VLOOKUP(L105,Index!A:D,4,FALSE)</f>
        <v>#N/A</v>
      </c>
    </row>
    <row r="106" spans="1:29" s="604" customFormat="1" ht="13.5" outlineLevel="1" x14ac:dyDescent="0.25">
      <c r="A106" s="603"/>
      <c r="C106" s="713"/>
      <c r="D106" s="715" t="str">
        <f>D105</f>
        <v>Balkon</v>
      </c>
      <c r="E106" s="679"/>
      <c r="F106" s="714" t="s">
        <v>264</v>
      </c>
      <c r="G106" s="716" t="s">
        <v>314</v>
      </c>
      <c r="H106" s="713" t="s">
        <v>174</v>
      </c>
      <c r="I106" s="713"/>
      <c r="J106" s="673" t="str">
        <f>F106&amp;"_"&amp;G106&amp;"_"&amp;H106&amp;"_"&amp;UPPER(D106)</f>
        <v>A_C0403_E1_BALKON</v>
      </c>
      <c r="K106" s="717" t="str">
        <f>VLOOKUP(L106,Index!A:D,2,FALSE)&amp;","&amp;VLOOKUP(L106,Index!A:D,3,FALSE)&amp;","&amp;VLOOKUP(L106,Index!A:D,4,FALSE)</f>
        <v>132,132,132</v>
      </c>
      <c r="L106" s="718">
        <v>252</v>
      </c>
      <c r="M106" s="714" t="s">
        <v>129</v>
      </c>
      <c r="N106" s="719">
        <f>VLOOKUP($L106,Index!F:H,2,FALSE)</f>
        <v>0.2</v>
      </c>
      <c r="O106" s="719">
        <f>VLOOKUP($L106,Index!F:H,3,FALSE)</f>
        <v>0.15</v>
      </c>
      <c r="P106" s="932"/>
      <c r="Q106" s="908" t="str">
        <f t="shared" si="7"/>
        <v>X</v>
      </c>
      <c r="R106" s="678"/>
      <c r="S106" s="679" t="s">
        <v>1055</v>
      </c>
      <c r="T106" s="679"/>
      <c r="U106" s="679"/>
      <c r="V106" s="680"/>
      <c r="AA106" s="604">
        <f>VLOOKUP(L106,Index!A:D,2,FALSE)</f>
        <v>132</v>
      </c>
      <c r="AB106" s="604">
        <f>VLOOKUP(L106,Index!A:D,3,FALSE)</f>
        <v>132</v>
      </c>
      <c r="AC106" s="604">
        <f>VLOOKUP(L106,Index!A:D,4,FALSE)</f>
        <v>132</v>
      </c>
    </row>
    <row r="107" spans="1:29" s="604" customFormat="1" ht="13.5" outlineLevel="1" x14ac:dyDescent="0.25">
      <c r="A107" s="603"/>
      <c r="C107" s="704" t="s">
        <v>316</v>
      </c>
      <c r="D107" s="596" t="s">
        <v>317</v>
      </c>
      <c r="E107" s="710">
        <f>[1]Modellplan!$AA$175</f>
        <v>0</v>
      </c>
      <c r="F107" s="705"/>
      <c r="G107" s="706"/>
      <c r="H107" s="704"/>
      <c r="I107" s="704"/>
      <c r="J107" s="707"/>
      <c r="K107" s="705"/>
      <c r="L107" s="708"/>
      <c r="M107" s="705"/>
      <c r="N107" s="709"/>
      <c r="O107" s="709"/>
      <c r="P107" s="931"/>
      <c r="Q107" s="907" t="str">
        <f t="shared" si="7"/>
        <v/>
      </c>
      <c r="R107" s="711"/>
      <c r="S107" s="710"/>
      <c r="T107" s="710"/>
      <c r="U107" s="710"/>
      <c r="V107" s="712"/>
      <c r="AA107" s="604" t="e">
        <f>VLOOKUP(L107,Index!A:D,2,FALSE)</f>
        <v>#N/A</v>
      </c>
      <c r="AB107" s="604" t="e">
        <f>VLOOKUP(L107,Index!A:D,3,FALSE)</f>
        <v>#N/A</v>
      </c>
      <c r="AC107" s="604" t="e">
        <f>VLOOKUP(L107,Index!A:D,4,FALSE)</f>
        <v>#N/A</v>
      </c>
    </row>
    <row r="108" spans="1:29" s="604" customFormat="1" ht="13.5" outlineLevel="1" x14ac:dyDescent="0.25">
      <c r="A108" s="603"/>
      <c r="C108" s="713"/>
      <c r="D108" s="715" t="str">
        <f>D107</f>
        <v>Dachkonstruktion</v>
      </c>
      <c r="E108" s="679"/>
      <c r="F108" s="714" t="s">
        <v>264</v>
      </c>
      <c r="G108" s="716" t="s">
        <v>316</v>
      </c>
      <c r="H108" s="713" t="s">
        <v>174</v>
      </c>
      <c r="I108" s="713"/>
      <c r="J108" s="673" t="str">
        <f>F108&amp;"_"&amp;G108&amp;"_"&amp;H108&amp;"_"&amp;UPPER(D108)</f>
        <v>A_C0404_E1_DACHKONSTRUKTION</v>
      </c>
      <c r="K108" s="717" t="str">
        <f>VLOOKUP(L108,Index!A:D,2,FALSE)&amp;","&amp;VLOOKUP(L108,Index!A:D,3,FALSE)&amp;","&amp;VLOOKUP(L108,Index!A:D,4,FALSE)</f>
        <v>132,132,132</v>
      </c>
      <c r="L108" s="718">
        <v>252</v>
      </c>
      <c r="M108" s="714" t="s">
        <v>129</v>
      </c>
      <c r="N108" s="719">
        <f>VLOOKUP($L108,Index!F:H,2,FALSE)</f>
        <v>0.2</v>
      </c>
      <c r="O108" s="719">
        <f>VLOOKUP($L108,Index!F:H,3,FALSE)</f>
        <v>0.15</v>
      </c>
      <c r="P108" s="932"/>
      <c r="Q108" s="908" t="str">
        <f t="shared" si="7"/>
        <v/>
      </c>
      <c r="R108" s="678"/>
      <c r="S108" s="679"/>
      <c r="T108" s="679"/>
      <c r="U108" s="679"/>
      <c r="V108" s="684"/>
      <c r="W108" s="720"/>
      <c r="AA108" s="604">
        <f>VLOOKUP(L108,Index!A:D,2,FALSE)</f>
        <v>132</v>
      </c>
      <c r="AB108" s="604">
        <f>VLOOKUP(L108,Index!A:D,3,FALSE)</f>
        <v>132</v>
      </c>
      <c r="AC108" s="604">
        <f>VLOOKUP(L108,Index!A:D,4,FALSE)</f>
        <v>132</v>
      </c>
    </row>
    <row r="109" spans="1:29" s="604" customFormat="1" ht="13.5" outlineLevel="1" x14ac:dyDescent="0.25">
      <c r="A109" s="603"/>
      <c r="C109" s="697" t="s">
        <v>318</v>
      </c>
      <c r="D109" s="594" t="s">
        <v>319</v>
      </c>
      <c r="E109" s="701" t="s">
        <v>1856</v>
      </c>
      <c r="F109" s="698"/>
      <c r="G109" s="697"/>
      <c r="H109" s="697"/>
      <c r="I109" s="697"/>
      <c r="J109" s="697"/>
      <c r="K109" s="699"/>
      <c r="L109" s="698"/>
      <c r="M109" s="698"/>
      <c r="N109" s="700"/>
      <c r="O109" s="700"/>
      <c r="P109" s="939"/>
      <c r="Q109" s="912" t="str">
        <f t="shared" si="7"/>
        <v/>
      </c>
      <c r="R109" s="700"/>
      <c r="S109" s="702"/>
      <c r="T109" s="702"/>
      <c r="U109" s="702"/>
      <c r="V109" s="725"/>
      <c r="W109" s="720"/>
      <c r="AA109" s="604" t="e">
        <f>VLOOKUP(L109,Index!A:D,2,FALSE)</f>
        <v>#N/A</v>
      </c>
      <c r="AB109" s="604" t="e">
        <f>VLOOKUP(L109,Index!A:D,3,FALSE)</f>
        <v>#N/A</v>
      </c>
      <c r="AC109" s="604" t="e">
        <f>VLOOKUP(L109,Index!A:D,4,FALSE)</f>
        <v>#N/A</v>
      </c>
    </row>
    <row r="110" spans="1:29" s="604" customFormat="1" ht="13.5" outlineLevel="1" x14ac:dyDescent="0.25">
      <c r="A110" s="603"/>
      <c r="C110" s="704" t="s">
        <v>320</v>
      </c>
      <c r="D110" s="596" t="s">
        <v>321</v>
      </c>
      <c r="E110" s="710" t="str">
        <f>[1]Modellplan!$AA$178</f>
        <v>Balkone und auskragende Laubengänge des Konstruktion, einschliesslich Kragplattenanschlüsse und dgl.</v>
      </c>
      <c r="F110" s="705"/>
      <c r="G110" s="706"/>
      <c r="H110" s="704"/>
      <c r="I110" s="704"/>
      <c r="J110" s="707"/>
      <c r="K110" s="705"/>
      <c r="L110" s="708"/>
      <c r="M110" s="705"/>
      <c r="N110" s="709"/>
      <c r="O110" s="709"/>
      <c r="P110" s="931"/>
      <c r="Q110" s="907" t="str">
        <f t="shared" si="7"/>
        <v/>
      </c>
      <c r="R110" s="711"/>
      <c r="S110" s="710"/>
      <c r="T110" s="710"/>
      <c r="U110" s="710"/>
      <c r="V110" s="712"/>
      <c r="AA110" s="604" t="e">
        <f>VLOOKUP(L110,Index!A:D,2,FALSE)</f>
        <v>#N/A</v>
      </c>
      <c r="AB110" s="604" t="e">
        <f>VLOOKUP(L110,Index!A:D,3,FALSE)</f>
        <v>#N/A</v>
      </c>
      <c r="AC110" s="604" t="e">
        <f>VLOOKUP(L110,Index!A:D,4,FALSE)</f>
        <v>#N/A</v>
      </c>
    </row>
    <row r="111" spans="1:29" s="604" customFormat="1" ht="13.5" outlineLevel="1" x14ac:dyDescent="0.25">
      <c r="A111" s="603"/>
      <c r="C111" s="713"/>
      <c r="D111" s="715" t="s">
        <v>322</v>
      </c>
      <c r="E111" s="679" t="s">
        <v>1981</v>
      </c>
      <c r="F111" s="714" t="s">
        <v>264</v>
      </c>
      <c r="G111" s="716" t="s">
        <v>320</v>
      </c>
      <c r="H111" s="713" t="s">
        <v>174</v>
      </c>
      <c r="I111" s="713"/>
      <c r="J111" s="673" t="str">
        <f>F111&amp;"_"&amp;G111&amp;"_"&amp;H111&amp;"_"&amp;UPPER(D111)</f>
        <v>A_C0501_E1_DURCHBRUCH</v>
      </c>
      <c r="K111" s="722" t="str">
        <f>VLOOKUP(L111,Index!A:D,2,FALSE)&amp;","&amp;VLOOKUP(L111,Index!A:D,3,FALSE)&amp;","&amp;VLOOKUP(L111,Index!A:D,4,FALSE)</f>
        <v>91,91,91</v>
      </c>
      <c r="L111" s="718">
        <v>251</v>
      </c>
      <c r="M111" s="714" t="s">
        <v>129</v>
      </c>
      <c r="N111" s="719">
        <f>VLOOKUP($L111,Index!F:H,2,FALSE)</f>
        <v>0.1</v>
      </c>
      <c r="O111" s="719">
        <f>VLOOKUP($L111,Index!F:H,3,FALSE)</f>
        <v>0.1</v>
      </c>
      <c r="P111" s="932"/>
      <c r="Q111" s="908" t="str">
        <f t="shared" si="7"/>
        <v>X</v>
      </c>
      <c r="R111" s="678"/>
      <c r="S111" s="679" t="s">
        <v>1066</v>
      </c>
      <c r="T111" s="679" t="s">
        <v>1601</v>
      </c>
      <c r="U111" s="679"/>
      <c r="V111" s="684"/>
      <c r="W111" s="720"/>
      <c r="AA111" s="604">
        <f>VLOOKUP(L111,Index!A:D,2,FALSE)</f>
        <v>91</v>
      </c>
      <c r="AB111" s="604">
        <f>VLOOKUP(L111,Index!A:D,3,FALSE)</f>
        <v>91</v>
      </c>
      <c r="AC111" s="604">
        <f>VLOOKUP(L111,Index!A:D,4,FALSE)</f>
        <v>91</v>
      </c>
    </row>
    <row r="112" spans="1:29" s="604" customFormat="1" ht="13.5" outlineLevel="1" x14ac:dyDescent="0.25">
      <c r="A112" s="603"/>
      <c r="C112" s="713"/>
      <c r="D112" s="715" t="s">
        <v>323</v>
      </c>
      <c r="E112" s="679"/>
      <c r="F112" s="714" t="s">
        <v>264</v>
      </c>
      <c r="G112" s="716" t="s">
        <v>320</v>
      </c>
      <c r="H112" s="713" t="s">
        <v>174</v>
      </c>
      <c r="I112" s="713"/>
      <c r="J112" s="673" t="str">
        <f>F112&amp;"_"&amp;G112&amp;"_"&amp;H112&amp;"_"&amp;UPPER(D112)</f>
        <v>A_C0501_E1_SCHLITZ</v>
      </c>
      <c r="K112" s="722" t="str">
        <f>VLOOKUP(L112,Index!A:D,2,FALSE)&amp;","&amp;VLOOKUP(L112,Index!A:D,3,FALSE)&amp;","&amp;VLOOKUP(L112,Index!A:D,4,FALSE)</f>
        <v>91,91,91</v>
      </c>
      <c r="L112" s="718">
        <v>251</v>
      </c>
      <c r="M112" s="714" t="s">
        <v>129</v>
      </c>
      <c r="N112" s="719">
        <f>VLOOKUP($L112,Index!F:H,2,FALSE)</f>
        <v>0.1</v>
      </c>
      <c r="O112" s="719">
        <f>VLOOKUP($L112,Index!F:H,3,FALSE)</f>
        <v>0.1</v>
      </c>
      <c r="P112" s="932"/>
      <c r="Q112" s="908" t="str">
        <f t="shared" si="7"/>
        <v/>
      </c>
      <c r="R112" s="678"/>
      <c r="S112" s="679"/>
      <c r="T112" s="679"/>
      <c r="U112" s="679"/>
      <c r="V112" s="680"/>
      <c r="AA112" s="604">
        <f>VLOOKUP(L112,Index!A:D,2,FALSE)</f>
        <v>91</v>
      </c>
      <c r="AB112" s="604">
        <f>VLOOKUP(L112,Index!A:D,3,FALSE)</f>
        <v>91</v>
      </c>
      <c r="AC112" s="604">
        <f>VLOOKUP(L112,Index!A:D,4,FALSE)</f>
        <v>91</v>
      </c>
    </row>
    <row r="113" spans="1:29" s="604" customFormat="1" ht="13.5" outlineLevel="1" x14ac:dyDescent="0.25">
      <c r="A113" s="603"/>
      <c r="C113" s="704" t="s">
        <v>324</v>
      </c>
      <c r="D113" s="596" t="s">
        <v>325</v>
      </c>
      <c r="E113" s="710">
        <f>[1]Modellplan!$AA$181</f>
        <v>0</v>
      </c>
      <c r="F113" s="705"/>
      <c r="G113" s="706"/>
      <c r="H113" s="704"/>
      <c r="I113" s="704"/>
      <c r="J113" s="707"/>
      <c r="K113" s="705"/>
      <c r="L113" s="708"/>
      <c r="M113" s="705"/>
      <c r="N113" s="709"/>
      <c r="O113" s="709"/>
      <c r="P113" s="931"/>
      <c r="Q113" s="907" t="str">
        <f t="shared" ref="Q113:Q142" si="8">IF(COUNTIF($S113,"&lt;&gt;"),"X","")</f>
        <v/>
      </c>
      <c r="R113" s="711"/>
      <c r="S113" s="710"/>
      <c r="T113" s="710"/>
      <c r="U113" s="710"/>
      <c r="V113" s="721"/>
      <c r="W113" s="720"/>
      <c r="AA113" s="604" t="e">
        <f>VLOOKUP(L113,Index!A:D,2,FALSE)</f>
        <v>#N/A</v>
      </c>
      <c r="AB113" s="604" t="e">
        <f>VLOOKUP(L113,Index!A:D,3,FALSE)</f>
        <v>#N/A</v>
      </c>
      <c r="AC113" s="604" t="e">
        <f>VLOOKUP(L113,Index!A:D,4,FALSE)</f>
        <v>#N/A</v>
      </c>
    </row>
    <row r="114" spans="1:29" s="604" customFormat="1" ht="13.5" outlineLevel="1" x14ac:dyDescent="0.25">
      <c r="A114" s="603"/>
      <c r="C114" s="713"/>
      <c r="D114" s="715" t="s">
        <v>326</v>
      </c>
      <c r="E114" s="679"/>
      <c r="F114" s="714" t="s">
        <v>264</v>
      </c>
      <c r="G114" s="716" t="s">
        <v>324</v>
      </c>
      <c r="H114" s="713" t="s">
        <v>174</v>
      </c>
      <c r="I114" s="713"/>
      <c r="J114" s="673" t="str">
        <f>F114&amp;"_"&amp;G114&amp;"_"&amp;H114&amp;"_"&amp;UPPER(D114)</f>
        <v>A_C0502_E1_SOCKEL</v>
      </c>
      <c r="K114" s="722" t="str">
        <f>VLOOKUP(L114,Index!A:D,2,FALSE)&amp;","&amp;VLOOKUP(L114,Index!A:D,3,FALSE)&amp;","&amp;VLOOKUP(L114,Index!A:D,4,FALSE)</f>
        <v>91,91,91</v>
      </c>
      <c r="L114" s="718">
        <v>251</v>
      </c>
      <c r="M114" s="714" t="s">
        <v>129</v>
      </c>
      <c r="N114" s="719">
        <f>VLOOKUP($L114,Index!F:H,2,FALSE)</f>
        <v>0.1</v>
      </c>
      <c r="O114" s="719">
        <f>VLOOKUP($L114,Index!F:H,3,FALSE)</f>
        <v>0.1</v>
      </c>
      <c r="P114" s="932"/>
      <c r="Q114" s="908" t="str">
        <f t="shared" si="8"/>
        <v/>
      </c>
      <c r="R114" s="678"/>
      <c r="S114" s="679"/>
      <c r="T114" s="679"/>
      <c r="U114" s="679"/>
      <c r="V114" s="684"/>
      <c r="W114" s="720"/>
      <c r="AA114" s="604">
        <f>VLOOKUP(L114,Index!A:D,2,FALSE)</f>
        <v>91</v>
      </c>
      <c r="AB114" s="604">
        <f>VLOOKUP(L114,Index!A:D,3,FALSE)</f>
        <v>91</v>
      </c>
      <c r="AC114" s="604">
        <f>VLOOKUP(L114,Index!A:D,4,FALSE)</f>
        <v>91</v>
      </c>
    </row>
    <row r="115" spans="1:29" s="604" customFormat="1" ht="13.5" outlineLevel="1" x14ac:dyDescent="0.25">
      <c r="A115" s="603"/>
      <c r="C115" s="713"/>
      <c r="D115" s="715" t="s">
        <v>327</v>
      </c>
      <c r="E115" s="679"/>
      <c r="F115" s="714" t="s">
        <v>264</v>
      </c>
      <c r="G115" s="716" t="s">
        <v>324</v>
      </c>
      <c r="H115" s="669" t="s">
        <v>1604</v>
      </c>
      <c r="I115" s="713"/>
      <c r="J115" s="673" t="str">
        <f>F115&amp;"_"&amp;G115&amp;"_"&amp;H115&amp;"_"&amp;UPPER(D115)</f>
        <v>A_C0502_E5_EINLAGE</v>
      </c>
      <c r="K115" s="722" t="str">
        <f>VLOOKUP(L115,Index!A:D,2,FALSE)&amp;","&amp;VLOOKUP(L115,Index!A:D,3,FALSE)&amp;","&amp;VLOOKUP(L115,Index!A:D,4,FALSE)</f>
        <v>91,91,91</v>
      </c>
      <c r="L115" s="718">
        <v>251</v>
      </c>
      <c r="M115" s="714" t="s">
        <v>96</v>
      </c>
      <c r="N115" s="719">
        <f>VLOOKUP($L115,Index!F:H,2,FALSE)</f>
        <v>0.1</v>
      </c>
      <c r="O115" s="719">
        <f>VLOOKUP($L115,Index!F:H,3,FALSE)</f>
        <v>0.1</v>
      </c>
      <c r="P115" s="932"/>
      <c r="Q115" s="908" t="str">
        <f t="shared" si="8"/>
        <v/>
      </c>
      <c r="R115" s="678"/>
      <c r="S115" s="679"/>
      <c r="T115" s="679"/>
      <c r="U115" s="679"/>
      <c r="V115" s="684"/>
      <c r="W115" s="720"/>
      <c r="AA115" s="604">
        <f>VLOOKUP(L115,Index!A:D,2,FALSE)</f>
        <v>91</v>
      </c>
      <c r="AB115" s="604">
        <f>VLOOKUP(L115,Index!A:D,3,FALSE)</f>
        <v>91</v>
      </c>
      <c r="AC115" s="604">
        <f>VLOOKUP(L115,Index!A:D,4,FALSE)</f>
        <v>91</v>
      </c>
    </row>
    <row r="116" spans="1:29" s="604" customFormat="1" ht="13.5" outlineLevel="1" x14ac:dyDescent="0.25">
      <c r="A116" s="603"/>
      <c r="C116" s="687" t="s">
        <v>809</v>
      </c>
      <c r="D116" s="593" t="s">
        <v>812</v>
      </c>
      <c r="E116" s="728" t="s">
        <v>1857</v>
      </c>
      <c r="F116" s="598"/>
      <c r="G116" s="726"/>
      <c r="H116" s="925"/>
      <c r="I116" s="593"/>
      <c r="J116" s="726"/>
      <c r="K116" s="727"/>
      <c r="L116" s="598"/>
      <c r="M116" s="598"/>
      <c r="N116" s="598"/>
      <c r="O116" s="598"/>
      <c r="P116" s="940"/>
      <c r="Q116" s="913" t="str">
        <f t="shared" si="8"/>
        <v/>
      </c>
      <c r="R116" s="598"/>
      <c r="S116" s="729"/>
      <c r="T116" s="729"/>
      <c r="U116" s="729"/>
      <c r="V116" s="729"/>
      <c r="W116" s="720"/>
      <c r="AA116" s="604" t="e">
        <f>VLOOKUP(L116,Index!A:D,2,FALSE)</f>
        <v>#N/A</v>
      </c>
      <c r="AB116" s="604" t="e">
        <f>VLOOKUP(L116,Index!A:D,3,FALSE)</f>
        <v>#N/A</v>
      </c>
      <c r="AC116" s="604" t="e">
        <f>VLOOKUP(L116,Index!A:D,4,FALSE)</f>
        <v>#N/A</v>
      </c>
    </row>
    <row r="117" spans="1:29" s="604" customFormat="1" ht="13.5" outlineLevel="1" x14ac:dyDescent="0.25">
      <c r="A117" s="603"/>
      <c r="C117" s="697" t="s">
        <v>75</v>
      </c>
      <c r="D117" s="595" t="s">
        <v>84</v>
      </c>
      <c r="E117" s="602" t="s">
        <v>1858</v>
      </c>
      <c r="F117" s="599"/>
      <c r="G117" s="730"/>
      <c r="H117" s="602"/>
      <c r="I117" s="595"/>
      <c r="J117" s="730"/>
      <c r="K117" s="731"/>
      <c r="L117" s="599"/>
      <c r="M117" s="599"/>
      <c r="N117" s="599"/>
      <c r="O117" s="599"/>
      <c r="P117" s="941"/>
      <c r="Q117" s="914" t="str">
        <f t="shared" si="8"/>
        <v/>
      </c>
      <c r="R117" s="599"/>
      <c r="S117" s="732"/>
      <c r="T117" s="732"/>
      <c r="U117" s="732"/>
      <c r="V117" s="732"/>
      <c r="W117" s="720"/>
      <c r="AA117" s="604" t="e">
        <f>VLOOKUP(L117,Index!A:D,2,FALSE)</f>
        <v>#N/A</v>
      </c>
      <c r="AB117" s="604" t="e">
        <f>VLOOKUP(L117,Index!A:D,3,FALSE)</f>
        <v>#N/A</v>
      </c>
      <c r="AC117" s="604" t="e">
        <f>VLOOKUP(L117,Index!A:D,4,FALSE)</f>
        <v>#N/A</v>
      </c>
    </row>
    <row r="118" spans="1:29" s="604" customFormat="1" ht="13.5" outlineLevel="1" x14ac:dyDescent="0.25">
      <c r="A118" s="603"/>
      <c r="C118" s="704" t="s">
        <v>168</v>
      </c>
      <c r="D118" s="597" t="str">
        <f>D117</f>
        <v>Elektroanlage</v>
      </c>
      <c r="E118" s="601"/>
      <c r="F118" s="600"/>
      <c r="G118" s="733"/>
      <c r="H118" s="601"/>
      <c r="I118" s="597"/>
      <c r="J118" s="734"/>
      <c r="K118" s="600"/>
      <c r="L118" s="624"/>
      <c r="M118" s="600"/>
      <c r="N118" s="600"/>
      <c r="O118" s="600"/>
      <c r="P118" s="942"/>
      <c r="Q118" s="915" t="str">
        <f t="shared" si="8"/>
        <v/>
      </c>
      <c r="R118" s="624"/>
      <c r="S118" s="601"/>
      <c r="T118" s="601"/>
      <c r="U118" s="601"/>
      <c r="V118" s="601"/>
      <c r="AA118" s="604" t="e">
        <f>VLOOKUP(L118,Index!A:D,2,FALSE)</f>
        <v>#N/A</v>
      </c>
      <c r="AB118" s="604" t="e">
        <f>VLOOKUP(L118,Index!A:D,3,FALSE)</f>
        <v>#N/A</v>
      </c>
      <c r="AC118" s="604" t="e">
        <f>VLOOKUP(L118,Index!A:D,4,FALSE)</f>
        <v>#N/A</v>
      </c>
    </row>
    <row r="119" spans="1:29" s="604" customFormat="1" ht="13.5" outlineLevel="1" x14ac:dyDescent="0.25">
      <c r="A119" s="603"/>
      <c r="C119" s="713"/>
      <c r="D119" s="735" t="s">
        <v>901</v>
      </c>
      <c r="E119" s="679"/>
      <c r="F119" s="714" t="s">
        <v>264</v>
      </c>
      <c r="G119" s="716" t="s">
        <v>168</v>
      </c>
      <c r="H119" s="713" t="s">
        <v>174</v>
      </c>
      <c r="I119" s="713"/>
      <c r="J119" s="673" t="str">
        <f>F119&amp;"_"&amp;G119&amp;"_"&amp;H119&amp;"_"&amp;UPPER(D119)</f>
        <v>A_D0100_E1_ELEKTRO</v>
      </c>
      <c r="K119" s="722" t="str">
        <f>VLOOKUP(L119,Index!A:D,2,FALSE)&amp;","&amp;VLOOKUP(L119,Index!A:D,3,FALSE)&amp;","&amp;VLOOKUP(L119,Index!A:D,4,FALSE)</f>
        <v>91,91,91</v>
      </c>
      <c r="L119" s="718">
        <v>251</v>
      </c>
      <c r="M119" s="714" t="s">
        <v>129</v>
      </c>
      <c r="N119" s="719">
        <f>VLOOKUP($L119,Index!F:H,2,FALSE)</f>
        <v>0.1</v>
      </c>
      <c r="O119" s="719">
        <f>VLOOKUP($L119,Index!F:H,3,FALSE)</f>
        <v>0.1</v>
      </c>
      <c r="P119" s="932"/>
      <c r="Q119" s="908" t="str">
        <f t="shared" si="8"/>
        <v>X</v>
      </c>
      <c r="R119" s="678"/>
      <c r="S119" s="679" t="s">
        <v>1070</v>
      </c>
      <c r="T119" s="679"/>
      <c r="U119" s="679"/>
      <c r="V119" s="680"/>
      <c r="AA119" s="604">
        <f>VLOOKUP(L119,Index!A:D,2,FALSE)</f>
        <v>91</v>
      </c>
      <c r="AB119" s="604">
        <f>VLOOKUP(L119,Index!A:D,3,FALSE)</f>
        <v>91</v>
      </c>
      <c r="AC119" s="604">
        <f>VLOOKUP(L119,Index!A:D,4,FALSE)</f>
        <v>91</v>
      </c>
    </row>
    <row r="120" spans="1:29" s="604" customFormat="1" ht="13.5" outlineLevel="1" x14ac:dyDescent="0.25">
      <c r="A120" s="603"/>
      <c r="C120" s="697" t="s">
        <v>76</v>
      </c>
      <c r="D120" s="736" t="s">
        <v>813</v>
      </c>
      <c r="E120" s="740" t="s">
        <v>1859</v>
      </c>
      <c r="F120" s="737"/>
      <c r="G120" s="738"/>
      <c r="H120" s="740"/>
      <c r="I120" s="736"/>
      <c r="J120" s="738"/>
      <c r="K120" s="739"/>
      <c r="L120" s="737"/>
      <c r="M120" s="737"/>
      <c r="N120" s="737"/>
      <c r="O120" s="737"/>
      <c r="P120" s="943"/>
      <c r="Q120" s="916" t="str">
        <f t="shared" si="8"/>
        <v/>
      </c>
      <c r="R120" s="737"/>
      <c r="S120" s="741"/>
      <c r="T120" s="741"/>
      <c r="U120" s="741"/>
      <c r="V120" s="741"/>
      <c r="AA120" s="604" t="e">
        <f>VLOOKUP(L120,Index!A:D,2,FALSE)</f>
        <v>#N/A</v>
      </c>
      <c r="AB120" s="604" t="e">
        <f>VLOOKUP(L120,Index!A:D,3,FALSE)</f>
        <v>#N/A</v>
      </c>
      <c r="AC120" s="604" t="e">
        <f>VLOOKUP(L120,Index!A:D,4,FALSE)</f>
        <v>#N/A</v>
      </c>
    </row>
    <row r="121" spans="1:29" s="604" customFormat="1" ht="13.5" outlineLevel="1" x14ac:dyDescent="0.25">
      <c r="A121" s="603"/>
      <c r="C121" s="704" t="s">
        <v>189</v>
      </c>
      <c r="D121" s="597" t="str">
        <f>D120</f>
        <v>Gebaeudeautomation</v>
      </c>
      <c r="E121" s="601"/>
      <c r="F121" s="600"/>
      <c r="G121" s="733"/>
      <c r="H121" s="601"/>
      <c r="I121" s="597"/>
      <c r="J121" s="734"/>
      <c r="K121" s="600"/>
      <c r="L121" s="624"/>
      <c r="M121" s="600"/>
      <c r="N121" s="600"/>
      <c r="O121" s="600"/>
      <c r="P121" s="942"/>
      <c r="Q121" s="915" t="str">
        <f t="shared" si="8"/>
        <v/>
      </c>
      <c r="R121" s="624"/>
      <c r="S121" s="601"/>
      <c r="T121" s="601"/>
      <c r="U121" s="601"/>
      <c r="V121" s="601"/>
      <c r="AA121" s="604" t="e">
        <f>VLOOKUP(L121,Index!A:D,2,FALSE)</f>
        <v>#N/A</v>
      </c>
      <c r="AB121" s="604" t="e">
        <f>VLOOKUP(L121,Index!A:D,3,FALSE)</f>
        <v>#N/A</v>
      </c>
      <c r="AC121" s="604" t="e">
        <f>VLOOKUP(L121,Index!A:D,4,FALSE)</f>
        <v>#N/A</v>
      </c>
    </row>
    <row r="122" spans="1:29" s="604" customFormat="1" ht="13.5" outlineLevel="1" x14ac:dyDescent="0.25">
      <c r="A122" s="603"/>
      <c r="C122" s="713"/>
      <c r="D122" s="735" t="s">
        <v>813</v>
      </c>
      <c r="E122" s="679"/>
      <c r="F122" s="714" t="s">
        <v>264</v>
      </c>
      <c r="G122" s="716" t="s">
        <v>189</v>
      </c>
      <c r="H122" s="713" t="s">
        <v>174</v>
      </c>
      <c r="I122" s="713"/>
      <c r="J122" s="673" t="str">
        <f>F122&amp;"_"&amp;G122&amp;"_"&amp;H122&amp;"_"&amp;UPPER(D122)</f>
        <v>A_D0200_E1_GEBAEUDEAUTOMATION</v>
      </c>
      <c r="K122" s="722" t="str">
        <f>VLOOKUP(L122,Index!A:D,2,FALSE)&amp;","&amp;VLOOKUP(L122,Index!A:D,3,FALSE)&amp;","&amp;VLOOKUP(L122,Index!A:D,4,FALSE)</f>
        <v>91,91,91</v>
      </c>
      <c r="L122" s="718">
        <v>251</v>
      </c>
      <c r="M122" s="714" t="s">
        <v>129</v>
      </c>
      <c r="N122" s="719">
        <f>VLOOKUP($L122,Index!F:H,2,FALSE)</f>
        <v>0.1</v>
      </c>
      <c r="O122" s="719">
        <f>VLOOKUP($L122,Index!F:H,3,FALSE)</f>
        <v>0.1</v>
      </c>
      <c r="P122" s="932"/>
      <c r="Q122" s="908" t="str">
        <f t="shared" si="8"/>
        <v/>
      </c>
      <c r="R122" s="678"/>
      <c r="S122" s="679"/>
      <c r="T122" s="679"/>
      <c r="U122" s="679"/>
      <c r="V122" s="680"/>
      <c r="AA122" s="604">
        <f>VLOOKUP(L122,Index!A:D,2,FALSE)</f>
        <v>91</v>
      </c>
      <c r="AB122" s="604">
        <f>VLOOKUP(L122,Index!A:D,3,FALSE)</f>
        <v>91</v>
      </c>
      <c r="AC122" s="604">
        <f>VLOOKUP(L122,Index!A:D,4,FALSE)</f>
        <v>91</v>
      </c>
    </row>
    <row r="123" spans="1:29" s="604" customFormat="1" ht="13.5" outlineLevel="1" x14ac:dyDescent="0.25">
      <c r="A123" s="603"/>
      <c r="C123" s="697" t="s">
        <v>77</v>
      </c>
      <c r="D123" s="736" t="s">
        <v>86</v>
      </c>
      <c r="E123" s="740" t="s">
        <v>1860</v>
      </c>
      <c r="F123" s="737"/>
      <c r="G123" s="738"/>
      <c r="H123" s="740"/>
      <c r="I123" s="736"/>
      <c r="J123" s="738"/>
      <c r="K123" s="739"/>
      <c r="L123" s="737"/>
      <c r="M123" s="737"/>
      <c r="N123" s="737"/>
      <c r="O123" s="737"/>
      <c r="P123" s="943"/>
      <c r="Q123" s="916" t="str">
        <f t="shared" si="8"/>
        <v/>
      </c>
      <c r="R123" s="737"/>
      <c r="S123" s="741"/>
      <c r="T123" s="741"/>
      <c r="U123" s="741"/>
      <c r="V123" s="741"/>
      <c r="AA123" s="604" t="e">
        <f>VLOOKUP(L123,Index!A:D,2,FALSE)</f>
        <v>#N/A</v>
      </c>
      <c r="AB123" s="604" t="e">
        <f>VLOOKUP(L123,Index!A:D,3,FALSE)</f>
        <v>#N/A</v>
      </c>
      <c r="AC123" s="604" t="e">
        <f>VLOOKUP(L123,Index!A:D,4,FALSE)</f>
        <v>#N/A</v>
      </c>
    </row>
    <row r="124" spans="1:29" s="604" customFormat="1" ht="13.5" outlineLevel="1" x14ac:dyDescent="0.25">
      <c r="A124" s="603"/>
      <c r="C124" s="704" t="s">
        <v>190</v>
      </c>
      <c r="D124" s="597" t="str">
        <f>D123</f>
        <v>Sicherheitsanlage</v>
      </c>
      <c r="E124" s="601"/>
      <c r="F124" s="600"/>
      <c r="G124" s="733"/>
      <c r="H124" s="601"/>
      <c r="I124" s="597"/>
      <c r="J124" s="734"/>
      <c r="K124" s="600"/>
      <c r="L124" s="624"/>
      <c r="M124" s="600"/>
      <c r="N124" s="600"/>
      <c r="O124" s="600"/>
      <c r="P124" s="942"/>
      <c r="Q124" s="915" t="str">
        <f t="shared" si="8"/>
        <v/>
      </c>
      <c r="R124" s="624"/>
      <c r="S124" s="601"/>
      <c r="T124" s="601"/>
      <c r="U124" s="601"/>
      <c r="V124" s="601"/>
      <c r="AA124" s="604" t="e">
        <f>VLOOKUP(L124,Index!A:D,2,FALSE)</f>
        <v>#N/A</v>
      </c>
      <c r="AB124" s="604" t="e">
        <f>VLOOKUP(L124,Index!A:D,3,FALSE)</f>
        <v>#N/A</v>
      </c>
      <c r="AC124" s="604" t="e">
        <f>VLOOKUP(L124,Index!A:D,4,FALSE)</f>
        <v>#N/A</v>
      </c>
    </row>
    <row r="125" spans="1:29" s="604" customFormat="1" ht="13.5" outlineLevel="1" x14ac:dyDescent="0.25">
      <c r="A125" s="603"/>
      <c r="C125" s="713"/>
      <c r="D125" s="735" t="s">
        <v>1033</v>
      </c>
      <c r="E125" s="679"/>
      <c r="F125" s="714" t="s">
        <v>264</v>
      </c>
      <c r="G125" s="716" t="s">
        <v>190</v>
      </c>
      <c r="H125" s="713" t="s">
        <v>174</v>
      </c>
      <c r="I125" s="713"/>
      <c r="J125" s="673" t="str">
        <f>F125&amp;"_"&amp;G125&amp;"_"&amp;H125&amp;"_"&amp;UPPER(D125)</f>
        <v>A_D0300_E1_SICHERHEIT</v>
      </c>
      <c r="K125" s="722" t="str">
        <f>VLOOKUP(L125,Index!A:D,2,FALSE)&amp;","&amp;VLOOKUP(L125,Index!A:D,3,FALSE)&amp;","&amp;VLOOKUP(L125,Index!A:D,4,FALSE)</f>
        <v>91,91,91</v>
      </c>
      <c r="L125" s="718">
        <v>251</v>
      </c>
      <c r="M125" s="714" t="s">
        <v>129</v>
      </c>
      <c r="N125" s="719">
        <f>VLOOKUP($L125,Index!F:H,2,FALSE)</f>
        <v>0.1</v>
      </c>
      <c r="O125" s="719">
        <f>VLOOKUP($L125,Index!F:H,3,FALSE)</f>
        <v>0.1</v>
      </c>
      <c r="P125" s="932"/>
      <c r="Q125" s="908" t="str">
        <f t="shared" si="8"/>
        <v/>
      </c>
      <c r="R125" s="678"/>
      <c r="S125" s="679"/>
      <c r="T125" s="679"/>
      <c r="U125" s="679"/>
      <c r="V125" s="684"/>
      <c r="W125" s="720"/>
      <c r="AA125" s="604">
        <f>VLOOKUP(L125,Index!A:D,2,FALSE)</f>
        <v>91</v>
      </c>
      <c r="AB125" s="604">
        <f>VLOOKUP(L125,Index!A:D,3,FALSE)</f>
        <v>91</v>
      </c>
      <c r="AC125" s="604">
        <f>VLOOKUP(L125,Index!A:D,4,FALSE)</f>
        <v>91</v>
      </c>
    </row>
    <row r="126" spans="1:29" s="604" customFormat="1" ht="13.5" outlineLevel="1" x14ac:dyDescent="0.25">
      <c r="A126" s="603"/>
      <c r="C126" s="697" t="s">
        <v>78</v>
      </c>
      <c r="D126" s="595" t="s">
        <v>87</v>
      </c>
      <c r="E126" s="602" t="s">
        <v>1861</v>
      </c>
      <c r="F126" s="599"/>
      <c r="G126" s="730"/>
      <c r="H126" s="602"/>
      <c r="I126" s="595"/>
      <c r="J126" s="730"/>
      <c r="K126" s="731"/>
      <c r="L126" s="599"/>
      <c r="M126" s="599"/>
      <c r="N126" s="599"/>
      <c r="O126" s="599"/>
      <c r="P126" s="941"/>
      <c r="Q126" s="914" t="str">
        <f t="shared" si="8"/>
        <v/>
      </c>
      <c r="R126" s="599"/>
      <c r="S126" s="732"/>
      <c r="T126" s="732"/>
      <c r="U126" s="732"/>
      <c r="V126" s="732"/>
      <c r="W126" s="720"/>
      <c r="AA126" s="604" t="e">
        <f>VLOOKUP(L126,Index!A:D,2,FALSE)</f>
        <v>#N/A</v>
      </c>
      <c r="AB126" s="604" t="e">
        <f>VLOOKUP(L126,Index!A:D,3,FALSE)</f>
        <v>#N/A</v>
      </c>
      <c r="AC126" s="604" t="e">
        <f>VLOOKUP(L126,Index!A:D,4,FALSE)</f>
        <v>#N/A</v>
      </c>
    </row>
    <row r="127" spans="1:29" s="604" customFormat="1" ht="13.5" outlineLevel="1" x14ac:dyDescent="0.25">
      <c r="A127" s="603"/>
      <c r="C127" s="704" t="s">
        <v>191</v>
      </c>
      <c r="D127" s="597" t="s">
        <v>192</v>
      </c>
      <c r="E127" s="601"/>
      <c r="F127" s="600"/>
      <c r="G127" s="733"/>
      <c r="H127" s="601"/>
      <c r="I127" s="597"/>
      <c r="J127" s="734"/>
      <c r="K127" s="600"/>
      <c r="L127" s="624"/>
      <c r="M127" s="600"/>
      <c r="N127" s="600"/>
      <c r="O127" s="600"/>
      <c r="P127" s="942"/>
      <c r="Q127" s="915" t="str">
        <f t="shared" si="8"/>
        <v/>
      </c>
      <c r="R127" s="624"/>
      <c r="S127" s="601"/>
      <c r="T127" s="601"/>
      <c r="U127" s="601"/>
      <c r="V127" s="601"/>
      <c r="W127" s="720"/>
      <c r="AA127" s="604" t="e">
        <f>VLOOKUP(L127,Index!A:D,2,FALSE)</f>
        <v>#N/A</v>
      </c>
      <c r="AB127" s="604" t="e">
        <f>VLOOKUP(L127,Index!A:D,3,FALSE)</f>
        <v>#N/A</v>
      </c>
      <c r="AC127" s="604" t="e">
        <f>VLOOKUP(L127,Index!A:D,4,FALSE)</f>
        <v>#N/A</v>
      </c>
    </row>
    <row r="128" spans="1:29" s="604" customFormat="1" ht="13.5" outlineLevel="1" x14ac:dyDescent="0.25">
      <c r="A128" s="603"/>
      <c r="C128" s="713"/>
      <c r="D128" s="735" t="s">
        <v>1596</v>
      </c>
      <c r="E128" s="679"/>
      <c r="F128" s="714" t="s">
        <v>264</v>
      </c>
      <c r="G128" s="716" t="s">
        <v>191</v>
      </c>
      <c r="H128" s="713" t="s">
        <v>174</v>
      </c>
      <c r="I128" s="713"/>
      <c r="J128" s="673" t="str">
        <f>F128&amp;"_"&amp;G128&amp;"_"&amp;H128&amp;"_"&amp;UPPER(D128)</f>
        <v>A_D0400_E1_BRANDSCHUTZ</v>
      </c>
      <c r="K128" s="722" t="str">
        <f>VLOOKUP(L128,Index!A:D,2,FALSE)&amp;","&amp;VLOOKUP(L128,Index!A:D,3,FALSE)&amp;","&amp;VLOOKUP(L128,Index!A:D,4,FALSE)</f>
        <v>91,91,91</v>
      </c>
      <c r="L128" s="718">
        <v>251</v>
      </c>
      <c r="M128" s="714" t="s">
        <v>129</v>
      </c>
      <c r="N128" s="719">
        <f>VLOOKUP($L128,Index!F:H,2,FALSE)</f>
        <v>0.1</v>
      </c>
      <c r="O128" s="719">
        <f>VLOOKUP($L128,Index!F:H,3,FALSE)</f>
        <v>0.1</v>
      </c>
      <c r="P128" s="932"/>
      <c r="Q128" s="908" t="str">
        <f t="shared" si="8"/>
        <v/>
      </c>
      <c r="R128" s="678"/>
      <c r="S128" s="679"/>
      <c r="T128" s="679"/>
      <c r="U128" s="679"/>
      <c r="V128" s="684"/>
      <c r="W128" s="720"/>
      <c r="AA128" s="604">
        <f>VLOOKUP(L128,Index!A:D,2,FALSE)</f>
        <v>91</v>
      </c>
      <c r="AB128" s="604">
        <f>VLOOKUP(L128,Index!A:D,3,FALSE)</f>
        <v>91</v>
      </c>
      <c r="AC128" s="604">
        <f>VLOOKUP(L128,Index!A:D,4,FALSE)</f>
        <v>91</v>
      </c>
    </row>
    <row r="129" spans="1:29" s="604" customFormat="1" ht="13.5" outlineLevel="1" x14ac:dyDescent="0.25">
      <c r="A129" s="603"/>
      <c r="C129" s="697" t="s">
        <v>79</v>
      </c>
      <c r="D129" s="595" t="s">
        <v>178</v>
      </c>
      <c r="E129" s="602" t="s">
        <v>1862</v>
      </c>
      <c r="F129" s="599"/>
      <c r="G129" s="730"/>
      <c r="H129" s="602"/>
      <c r="I129" s="595"/>
      <c r="J129" s="730"/>
      <c r="K129" s="731"/>
      <c r="L129" s="599"/>
      <c r="M129" s="599"/>
      <c r="N129" s="599"/>
      <c r="O129" s="599"/>
      <c r="P129" s="941"/>
      <c r="Q129" s="914" t="str">
        <f t="shared" si="8"/>
        <v/>
      </c>
      <c r="R129" s="599"/>
      <c r="S129" s="732"/>
      <c r="T129" s="732"/>
      <c r="U129" s="732"/>
      <c r="V129" s="732"/>
      <c r="W129" s="720"/>
      <c r="AA129" s="604" t="e">
        <f>VLOOKUP(L129,Index!A:D,2,FALSE)</f>
        <v>#N/A</v>
      </c>
      <c r="AB129" s="604" t="e">
        <f>VLOOKUP(L129,Index!A:D,3,FALSE)</f>
        <v>#N/A</v>
      </c>
      <c r="AC129" s="604" t="e">
        <f>VLOOKUP(L129,Index!A:D,4,FALSE)</f>
        <v>#N/A</v>
      </c>
    </row>
    <row r="130" spans="1:29" s="604" customFormat="1" ht="13.5" outlineLevel="1" x14ac:dyDescent="0.25">
      <c r="A130" s="603"/>
      <c r="C130" s="704" t="s">
        <v>179</v>
      </c>
      <c r="D130" s="597" t="str">
        <f>D129</f>
        <v>Waermeanlage</v>
      </c>
      <c r="E130" s="601"/>
      <c r="F130" s="600"/>
      <c r="G130" s="733"/>
      <c r="H130" s="601"/>
      <c r="I130" s="597"/>
      <c r="J130" s="734"/>
      <c r="K130" s="600"/>
      <c r="L130" s="624"/>
      <c r="M130" s="600"/>
      <c r="N130" s="600"/>
      <c r="O130" s="600"/>
      <c r="P130" s="942"/>
      <c r="Q130" s="915" t="str">
        <f t="shared" si="8"/>
        <v/>
      </c>
      <c r="R130" s="624"/>
      <c r="S130" s="601"/>
      <c r="T130" s="601"/>
      <c r="U130" s="601"/>
      <c r="V130" s="601"/>
      <c r="W130" s="720"/>
      <c r="AA130" s="604" t="e">
        <f>VLOOKUP(L130,Index!A:D,2,FALSE)</f>
        <v>#N/A</v>
      </c>
      <c r="AB130" s="604" t="e">
        <f>VLOOKUP(L130,Index!A:D,3,FALSE)</f>
        <v>#N/A</v>
      </c>
      <c r="AC130" s="604" t="e">
        <f>VLOOKUP(L130,Index!A:D,4,FALSE)</f>
        <v>#N/A</v>
      </c>
    </row>
    <row r="131" spans="1:29" s="604" customFormat="1" ht="13.5" outlineLevel="1" x14ac:dyDescent="0.25">
      <c r="A131" s="603"/>
      <c r="C131" s="713"/>
      <c r="D131" s="735" t="s">
        <v>203</v>
      </c>
      <c r="E131" s="679"/>
      <c r="F131" s="714" t="s">
        <v>264</v>
      </c>
      <c r="G131" s="716" t="s">
        <v>179</v>
      </c>
      <c r="H131" s="713" t="s">
        <v>174</v>
      </c>
      <c r="I131" s="713"/>
      <c r="J131" s="673" t="str">
        <f>F131&amp;"_"&amp;G131&amp;"_"&amp;H131&amp;"_"&amp;UPPER(D131)</f>
        <v>A_D0500_E1_HEIZUNG</v>
      </c>
      <c r="K131" s="722" t="str">
        <f>VLOOKUP(L131,Index!A:D,2,FALSE)&amp;","&amp;VLOOKUP(L131,Index!A:D,3,FALSE)&amp;","&amp;VLOOKUP(L131,Index!A:D,4,FALSE)</f>
        <v>91,91,91</v>
      </c>
      <c r="L131" s="718">
        <v>251</v>
      </c>
      <c r="M131" s="714" t="s">
        <v>129</v>
      </c>
      <c r="N131" s="719">
        <f>VLOOKUP($L131,Index!F:H,2,FALSE)</f>
        <v>0.1</v>
      </c>
      <c r="O131" s="719">
        <f>VLOOKUP($L131,Index!F:H,3,FALSE)</f>
        <v>0.1</v>
      </c>
      <c r="P131" s="932"/>
      <c r="Q131" s="908" t="str">
        <f t="shared" si="8"/>
        <v>X</v>
      </c>
      <c r="R131" s="678"/>
      <c r="S131" s="679" t="s">
        <v>1071</v>
      </c>
      <c r="T131" s="679"/>
      <c r="U131" s="679"/>
      <c r="V131" s="684"/>
      <c r="W131" s="720"/>
      <c r="AA131" s="604">
        <f>VLOOKUP(L131,Index!A:D,2,FALSE)</f>
        <v>91</v>
      </c>
      <c r="AB131" s="604">
        <f>VLOOKUP(L131,Index!A:D,3,FALSE)</f>
        <v>91</v>
      </c>
      <c r="AC131" s="604">
        <f>VLOOKUP(L131,Index!A:D,4,FALSE)</f>
        <v>91</v>
      </c>
    </row>
    <row r="132" spans="1:29" s="604" customFormat="1" ht="13.5" outlineLevel="1" x14ac:dyDescent="0.25">
      <c r="A132" s="603"/>
      <c r="C132" s="697" t="s">
        <v>80</v>
      </c>
      <c r="D132" s="595" t="s">
        <v>182</v>
      </c>
      <c r="E132" s="602" t="s">
        <v>1863</v>
      </c>
      <c r="F132" s="599"/>
      <c r="G132" s="730"/>
      <c r="H132" s="602"/>
      <c r="I132" s="595"/>
      <c r="J132" s="730"/>
      <c r="K132" s="731"/>
      <c r="L132" s="599"/>
      <c r="M132" s="599"/>
      <c r="N132" s="599"/>
      <c r="O132" s="599"/>
      <c r="P132" s="941"/>
      <c r="Q132" s="914" t="str">
        <f t="shared" si="8"/>
        <v/>
      </c>
      <c r="R132" s="599"/>
      <c r="S132" s="732"/>
      <c r="T132" s="732"/>
      <c r="U132" s="732"/>
      <c r="V132" s="732"/>
      <c r="W132" s="720"/>
      <c r="AA132" s="604" t="e">
        <f>VLOOKUP(L132,Index!A:D,2,FALSE)</f>
        <v>#N/A</v>
      </c>
      <c r="AB132" s="604" t="e">
        <f>VLOOKUP(L132,Index!A:D,3,FALSE)</f>
        <v>#N/A</v>
      </c>
      <c r="AC132" s="604" t="e">
        <f>VLOOKUP(L132,Index!A:D,4,FALSE)</f>
        <v>#N/A</v>
      </c>
    </row>
    <row r="133" spans="1:29" s="604" customFormat="1" ht="13.5" outlineLevel="1" x14ac:dyDescent="0.25">
      <c r="A133" s="603"/>
      <c r="C133" s="704" t="s">
        <v>183</v>
      </c>
      <c r="D133" s="597" t="str">
        <f>D132</f>
        <v>Kaelteanlage</v>
      </c>
      <c r="E133" s="601"/>
      <c r="F133" s="600"/>
      <c r="G133" s="733"/>
      <c r="H133" s="601"/>
      <c r="I133" s="597"/>
      <c r="J133" s="734"/>
      <c r="K133" s="600"/>
      <c r="L133" s="624"/>
      <c r="M133" s="600"/>
      <c r="N133" s="600"/>
      <c r="O133" s="600"/>
      <c r="P133" s="942"/>
      <c r="Q133" s="915" t="str">
        <f t="shared" si="8"/>
        <v/>
      </c>
      <c r="R133" s="624"/>
      <c r="S133" s="601"/>
      <c r="T133" s="601"/>
      <c r="U133" s="601"/>
      <c r="V133" s="601"/>
      <c r="W133" s="720"/>
      <c r="AA133" s="604" t="e">
        <f>VLOOKUP(L133,Index!A:D,2,FALSE)</f>
        <v>#N/A</v>
      </c>
      <c r="AB133" s="604" t="e">
        <f>VLOOKUP(L133,Index!A:D,3,FALSE)</f>
        <v>#N/A</v>
      </c>
      <c r="AC133" s="604" t="e">
        <f>VLOOKUP(L133,Index!A:D,4,FALSE)</f>
        <v>#N/A</v>
      </c>
    </row>
    <row r="134" spans="1:29" s="604" customFormat="1" ht="13.5" outlineLevel="1" x14ac:dyDescent="0.25">
      <c r="A134" s="603"/>
      <c r="C134" s="713"/>
      <c r="D134" s="735" t="s">
        <v>1597</v>
      </c>
      <c r="E134" s="679"/>
      <c r="F134" s="714" t="s">
        <v>264</v>
      </c>
      <c r="G134" s="716" t="s">
        <v>183</v>
      </c>
      <c r="H134" s="713" t="s">
        <v>174</v>
      </c>
      <c r="I134" s="713"/>
      <c r="J134" s="673" t="str">
        <f>F134&amp;"_"&amp;G134&amp;"_"&amp;H134&amp;"_"&amp;UPPER(D134)</f>
        <v>A_D0600_E1_KAELTE</v>
      </c>
      <c r="K134" s="722" t="str">
        <f>VLOOKUP(L134,Index!A:D,2,FALSE)&amp;","&amp;VLOOKUP(L134,Index!A:D,3,FALSE)&amp;","&amp;VLOOKUP(L134,Index!A:D,4,FALSE)</f>
        <v>91,91,91</v>
      </c>
      <c r="L134" s="718">
        <v>251</v>
      </c>
      <c r="M134" s="714" t="s">
        <v>129</v>
      </c>
      <c r="N134" s="719">
        <f>VLOOKUP($L134,Index!F:H,2,FALSE)</f>
        <v>0.1</v>
      </c>
      <c r="O134" s="719">
        <f>VLOOKUP($L134,Index!F:H,3,FALSE)</f>
        <v>0.1</v>
      </c>
      <c r="P134" s="932"/>
      <c r="Q134" s="908" t="str">
        <f t="shared" si="8"/>
        <v/>
      </c>
      <c r="R134" s="678"/>
      <c r="S134" s="679"/>
      <c r="T134" s="679"/>
      <c r="U134" s="679"/>
      <c r="V134" s="680"/>
      <c r="AA134" s="604">
        <f>VLOOKUP(L134,Index!A:D,2,FALSE)</f>
        <v>91</v>
      </c>
      <c r="AB134" s="604">
        <f>VLOOKUP(L134,Index!A:D,3,FALSE)</f>
        <v>91</v>
      </c>
      <c r="AC134" s="604">
        <f>VLOOKUP(L134,Index!A:D,4,FALSE)</f>
        <v>91</v>
      </c>
    </row>
    <row r="135" spans="1:29" s="604" customFormat="1" ht="13.5" outlineLevel="1" x14ac:dyDescent="0.25">
      <c r="A135" s="603"/>
      <c r="C135" s="697" t="s">
        <v>81</v>
      </c>
      <c r="D135" s="595" t="s">
        <v>88</v>
      </c>
      <c r="E135" s="602" t="s">
        <v>1864</v>
      </c>
      <c r="F135" s="599"/>
      <c r="G135" s="730"/>
      <c r="H135" s="602"/>
      <c r="I135" s="595"/>
      <c r="J135" s="730"/>
      <c r="K135" s="731"/>
      <c r="L135" s="599"/>
      <c r="M135" s="599"/>
      <c r="N135" s="599"/>
      <c r="O135" s="599"/>
      <c r="P135" s="941"/>
      <c r="Q135" s="914" t="str">
        <f t="shared" si="8"/>
        <v/>
      </c>
      <c r="R135" s="599"/>
      <c r="S135" s="732"/>
      <c r="T135" s="732"/>
      <c r="U135" s="732"/>
      <c r="V135" s="732"/>
      <c r="AA135" s="604" t="e">
        <f>VLOOKUP(L135,Index!A:D,2,FALSE)</f>
        <v>#N/A</v>
      </c>
      <c r="AB135" s="604" t="e">
        <f>VLOOKUP(L135,Index!A:D,3,FALSE)</f>
        <v>#N/A</v>
      </c>
      <c r="AC135" s="604" t="e">
        <f>VLOOKUP(L135,Index!A:D,4,FALSE)</f>
        <v>#N/A</v>
      </c>
    </row>
    <row r="136" spans="1:29" s="604" customFormat="1" ht="13.5" outlineLevel="1" x14ac:dyDescent="0.25">
      <c r="A136" s="603"/>
      <c r="C136" s="704" t="s">
        <v>180</v>
      </c>
      <c r="D136" s="597" t="s">
        <v>1764</v>
      </c>
      <c r="E136" s="601"/>
      <c r="F136" s="600"/>
      <c r="G136" s="733"/>
      <c r="H136" s="601"/>
      <c r="I136" s="597"/>
      <c r="J136" s="734"/>
      <c r="K136" s="600"/>
      <c r="L136" s="624"/>
      <c r="M136" s="600"/>
      <c r="N136" s="600"/>
      <c r="O136" s="600"/>
      <c r="P136" s="942"/>
      <c r="Q136" s="915" t="str">
        <f t="shared" si="8"/>
        <v/>
      </c>
      <c r="R136" s="624"/>
      <c r="S136" s="601"/>
      <c r="T136" s="601"/>
      <c r="U136" s="601"/>
      <c r="V136" s="601"/>
      <c r="AA136" s="604" t="e">
        <f>VLOOKUP(L136,Index!A:D,2,FALSE)</f>
        <v>#N/A</v>
      </c>
      <c r="AB136" s="604" t="e">
        <f>VLOOKUP(L136,Index!A:D,3,FALSE)</f>
        <v>#N/A</v>
      </c>
      <c r="AC136" s="604" t="e">
        <f>VLOOKUP(L136,Index!A:D,4,FALSE)</f>
        <v>#N/A</v>
      </c>
    </row>
    <row r="137" spans="1:29" s="604" customFormat="1" ht="13.5" outlineLevel="1" x14ac:dyDescent="0.25">
      <c r="A137" s="603"/>
      <c r="C137" s="713"/>
      <c r="D137" s="735" t="s">
        <v>1598</v>
      </c>
      <c r="E137" s="679"/>
      <c r="F137" s="714" t="s">
        <v>264</v>
      </c>
      <c r="G137" s="716" t="s">
        <v>180</v>
      </c>
      <c r="H137" s="713" t="s">
        <v>174</v>
      </c>
      <c r="I137" s="713"/>
      <c r="J137" s="673" t="str">
        <f>F137&amp;"_"&amp;G137&amp;"_"&amp;H137&amp;"_"&amp;UPPER(D137)</f>
        <v>A_D0700_E1_LUEFTUNG</v>
      </c>
      <c r="K137" s="722" t="str">
        <f>VLOOKUP(L137,Index!A:D,2,FALSE)&amp;","&amp;VLOOKUP(L137,Index!A:D,3,FALSE)&amp;","&amp;VLOOKUP(L137,Index!A:D,4,FALSE)</f>
        <v>91,91,91</v>
      </c>
      <c r="L137" s="718">
        <v>251</v>
      </c>
      <c r="M137" s="714" t="s">
        <v>129</v>
      </c>
      <c r="N137" s="719">
        <f>VLOOKUP($L137,Index!F:H,2,FALSE)</f>
        <v>0.1</v>
      </c>
      <c r="O137" s="719">
        <f>VLOOKUP($L137,Index!F:H,3,FALSE)</f>
        <v>0.1</v>
      </c>
      <c r="P137" s="932"/>
      <c r="Q137" s="908" t="str">
        <f t="shared" si="8"/>
        <v>X</v>
      </c>
      <c r="R137" s="678"/>
      <c r="S137" s="679" t="s">
        <v>1072</v>
      </c>
      <c r="T137" s="679"/>
      <c r="U137" s="679"/>
      <c r="V137" s="680"/>
      <c r="AA137" s="604">
        <f>VLOOKUP(L137,Index!A:D,2,FALSE)</f>
        <v>91</v>
      </c>
      <c r="AB137" s="604">
        <f>VLOOKUP(L137,Index!A:D,3,FALSE)</f>
        <v>91</v>
      </c>
      <c r="AC137" s="604">
        <f>VLOOKUP(L137,Index!A:D,4,FALSE)</f>
        <v>91</v>
      </c>
    </row>
    <row r="138" spans="1:29" s="604" customFormat="1" ht="13.5" outlineLevel="1" x14ac:dyDescent="0.25">
      <c r="A138" s="603"/>
      <c r="C138" s="697" t="s">
        <v>82</v>
      </c>
      <c r="D138" s="595" t="s">
        <v>89</v>
      </c>
      <c r="E138" s="602" t="s">
        <v>1865</v>
      </c>
      <c r="F138" s="599"/>
      <c r="G138" s="730"/>
      <c r="H138" s="602"/>
      <c r="I138" s="595"/>
      <c r="J138" s="730"/>
      <c r="K138" s="731"/>
      <c r="L138" s="599"/>
      <c r="M138" s="599"/>
      <c r="N138" s="599"/>
      <c r="O138" s="599"/>
      <c r="P138" s="941"/>
      <c r="Q138" s="914" t="str">
        <f t="shared" si="8"/>
        <v/>
      </c>
      <c r="R138" s="599"/>
      <c r="S138" s="732"/>
      <c r="T138" s="732"/>
      <c r="U138" s="732"/>
      <c r="V138" s="732"/>
      <c r="AA138" s="604" t="e">
        <f>VLOOKUP(L138,Index!A:D,2,FALSE)</f>
        <v>#N/A</v>
      </c>
      <c r="AB138" s="604" t="e">
        <f>VLOOKUP(L138,Index!A:D,3,FALSE)</f>
        <v>#N/A</v>
      </c>
      <c r="AC138" s="604" t="e">
        <f>VLOOKUP(L138,Index!A:D,4,FALSE)</f>
        <v>#N/A</v>
      </c>
    </row>
    <row r="139" spans="1:29" s="604" customFormat="1" ht="13.5" outlineLevel="1" x14ac:dyDescent="0.25">
      <c r="A139" s="603"/>
      <c r="C139" s="704" t="s">
        <v>184</v>
      </c>
      <c r="D139" s="597" t="str">
        <f>D138</f>
        <v>Wasser-, Gas-, Druckluftanlage</v>
      </c>
      <c r="E139" s="601"/>
      <c r="F139" s="600"/>
      <c r="G139" s="733"/>
      <c r="H139" s="601"/>
      <c r="I139" s="597"/>
      <c r="J139" s="734"/>
      <c r="K139" s="600"/>
      <c r="L139" s="624"/>
      <c r="M139" s="600"/>
      <c r="N139" s="600"/>
      <c r="O139" s="600"/>
      <c r="P139" s="942"/>
      <c r="Q139" s="915" t="str">
        <f t="shared" si="8"/>
        <v/>
      </c>
      <c r="R139" s="624"/>
      <c r="S139" s="601"/>
      <c r="T139" s="601"/>
      <c r="U139" s="601"/>
      <c r="V139" s="601"/>
      <c r="AA139" s="604" t="e">
        <f>VLOOKUP(L139,Index!A:D,2,FALSE)</f>
        <v>#N/A</v>
      </c>
      <c r="AB139" s="604" t="e">
        <f>VLOOKUP(L139,Index!A:D,3,FALSE)</f>
        <v>#N/A</v>
      </c>
      <c r="AC139" s="604" t="e">
        <f>VLOOKUP(L139,Index!A:D,4,FALSE)</f>
        <v>#N/A</v>
      </c>
    </row>
    <row r="140" spans="1:29" s="604" customFormat="1" ht="13.5" outlineLevel="1" x14ac:dyDescent="0.25">
      <c r="A140" s="603"/>
      <c r="C140" s="713"/>
      <c r="D140" s="735" t="s">
        <v>1599</v>
      </c>
      <c r="E140" s="679"/>
      <c r="F140" s="714" t="s">
        <v>264</v>
      </c>
      <c r="G140" s="716" t="s">
        <v>184</v>
      </c>
      <c r="H140" s="713" t="s">
        <v>174</v>
      </c>
      <c r="I140" s="713"/>
      <c r="J140" s="673" t="str">
        <f>F140&amp;"_"&amp;G140&amp;"_"&amp;H140&amp;"_"&amp;UPPER(D140)</f>
        <v>A_D0800_E1_SANITAER</v>
      </c>
      <c r="K140" s="722" t="str">
        <f>VLOOKUP(L140,Index!A:D,2,FALSE)&amp;","&amp;VLOOKUP(L140,Index!A:D,3,FALSE)&amp;","&amp;VLOOKUP(L140,Index!A:D,4,FALSE)</f>
        <v>91,91,91</v>
      </c>
      <c r="L140" s="718">
        <v>251</v>
      </c>
      <c r="M140" s="714" t="s">
        <v>129</v>
      </c>
      <c r="N140" s="719">
        <f>VLOOKUP($L140,Index!F:H,2,FALSE)</f>
        <v>0.1</v>
      </c>
      <c r="O140" s="719">
        <f>VLOOKUP($L140,Index!F:H,3,FALSE)</f>
        <v>0.1</v>
      </c>
      <c r="P140" s="932"/>
      <c r="Q140" s="908" t="str">
        <f t="shared" si="8"/>
        <v>X</v>
      </c>
      <c r="R140" s="678"/>
      <c r="S140" s="679" t="s">
        <v>1073</v>
      </c>
      <c r="T140" s="679"/>
      <c r="U140" s="679"/>
      <c r="V140" s="680"/>
      <c r="AA140" s="604">
        <f>VLOOKUP(L140,Index!A:D,2,FALSE)</f>
        <v>91</v>
      </c>
      <c r="AB140" s="604">
        <f>VLOOKUP(L140,Index!A:D,3,FALSE)</f>
        <v>91</v>
      </c>
      <c r="AC140" s="604">
        <f>VLOOKUP(L140,Index!A:D,4,FALSE)</f>
        <v>91</v>
      </c>
    </row>
    <row r="141" spans="1:29" s="604" customFormat="1" ht="13.5" outlineLevel="1" x14ac:dyDescent="0.25">
      <c r="A141" s="603"/>
      <c r="C141" s="697" t="s">
        <v>328</v>
      </c>
      <c r="D141" s="594" t="s">
        <v>329</v>
      </c>
      <c r="E141" s="701" t="s">
        <v>1866</v>
      </c>
      <c r="F141" s="698"/>
      <c r="G141" s="697"/>
      <c r="H141" s="697"/>
      <c r="I141" s="697"/>
      <c r="J141" s="697"/>
      <c r="K141" s="699"/>
      <c r="L141" s="698"/>
      <c r="M141" s="698"/>
      <c r="N141" s="700"/>
      <c r="O141" s="700"/>
      <c r="P141" s="939"/>
      <c r="Q141" s="912" t="str">
        <f t="shared" si="8"/>
        <v/>
      </c>
      <c r="R141" s="700"/>
      <c r="S141" s="702"/>
      <c r="T141" s="702"/>
      <c r="U141" s="702"/>
      <c r="V141" s="723"/>
      <c r="AA141" s="604" t="e">
        <f>VLOOKUP(L141,Index!A:D,2,FALSE)</f>
        <v>#N/A</v>
      </c>
      <c r="AB141" s="604" t="e">
        <f>VLOOKUP(L141,Index!A:D,3,FALSE)</f>
        <v>#N/A</v>
      </c>
      <c r="AC141" s="604" t="e">
        <f>VLOOKUP(L141,Index!A:D,4,FALSE)</f>
        <v>#N/A</v>
      </c>
    </row>
    <row r="142" spans="1:29" s="604" customFormat="1" ht="13.5" outlineLevel="1" x14ac:dyDescent="0.25">
      <c r="A142" s="603"/>
      <c r="C142" s="704" t="s">
        <v>330</v>
      </c>
      <c r="D142" s="596" t="str">
        <f>D141</f>
        <v>Transportanlage</v>
      </c>
      <c r="E142" s="710"/>
      <c r="F142" s="705"/>
      <c r="G142" s="706"/>
      <c r="H142" s="704"/>
      <c r="I142" s="704"/>
      <c r="J142" s="707"/>
      <c r="K142" s="705"/>
      <c r="L142" s="708"/>
      <c r="M142" s="705"/>
      <c r="N142" s="709"/>
      <c r="O142" s="709"/>
      <c r="P142" s="931"/>
      <c r="Q142" s="907" t="str">
        <f t="shared" si="8"/>
        <v/>
      </c>
      <c r="R142" s="711"/>
      <c r="S142" s="710"/>
      <c r="T142" s="710"/>
      <c r="U142" s="710"/>
      <c r="V142" s="712"/>
      <c r="AA142" s="604" t="e">
        <f>VLOOKUP(L142,Index!A:D,2,FALSE)</f>
        <v>#N/A</v>
      </c>
      <c r="AB142" s="604" t="e">
        <f>VLOOKUP(L142,Index!A:D,3,FALSE)</f>
        <v>#N/A</v>
      </c>
      <c r="AC142" s="604" t="e">
        <f>VLOOKUP(L142,Index!A:D,4,FALSE)</f>
        <v>#N/A</v>
      </c>
    </row>
    <row r="143" spans="1:29" s="604" customFormat="1" ht="13.5" outlineLevel="1" x14ac:dyDescent="0.25">
      <c r="A143" s="603"/>
      <c r="C143" s="713"/>
      <c r="D143" s="715" t="s">
        <v>1600</v>
      </c>
      <c r="E143" s="679"/>
      <c r="F143" s="714" t="s">
        <v>264</v>
      </c>
      <c r="G143" s="716" t="s">
        <v>330</v>
      </c>
      <c r="H143" s="713" t="s">
        <v>174</v>
      </c>
      <c r="I143" s="713"/>
      <c r="J143" s="673" t="str">
        <f>F143&amp;"_"&amp;G143&amp;"_"&amp;H143&amp;"_"&amp;UPPER(D143)</f>
        <v>A_D0900_E1_TRANSPORT</v>
      </c>
      <c r="K143" s="717" t="str">
        <f>VLOOKUP(L143,Index!A:D,2,FALSE)&amp;","&amp;VLOOKUP(L143,Index!A:D,3,FALSE)&amp;","&amp;VLOOKUP(L143,Index!A:D,4,FALSE)</f>
        <v>132,132,132</v>
      </c>
      <c r="L143" s="718">
        <v>252</v>
      </c>
      <c r="M143" s="714" t="s">
        <v>129</v>
      </c>
      <c r="N143" s="719">
        <f>VLOOKUP($L143,Index!F:H,2,FALSE)</f>
        <v>0.2</v>
      </c>
      <c r="O143" s="719">
        <f>VLOOKUP($L143,Index!F:H,3,FALSE)</f>
        <v>0.15</v>
      </c>
      <c r="P143" s="932"/>
      <c r="Q143" s="908" t="str">
        <f t="shared" ref="Q143:Q203" si="9">IF(COUNTIF($S143,"&lt;&gt;"),"X","")</f>
        <v>X</v>
      </c>
      <c r="R143" s="678"/>
      <c r="S143" s="679" t="s">
        <v>1074</v>
      </c>
      <c r="T143" s="679"/>
      <c r="U143" s="679"/>
      <c r="V143" s="680"/>
      <c r="AA143" s="604">
        <f>VLOOKUP(L143,Index!A:D,2,FALSE)</f>
        <v>132</v>
      </c>
      <c r="AB143" s="604">
        <f>VLOOKUP(L143,Index!A:D,3,FALSE)</f>
        <v>132</v>
      </c>
      <c r="AC143" s="604">
        <f>VLOOKUP(L143,Index!A:D,4,FALSE)</f>
        <v>132</v>
      </c>
    </row>
    <row r="144" spans="1:29" s="604" customFormat="1" ht="13.5" outlineLevel="1" x14ac:dyDescent="0.25">
      <c r="A144" s="603"/>
      <c r="C144" s="687" t="s">
        <v>4</v>
      </c>
      <c r="D144" s="689" t="s">
        <v>331</v>
      </c>
      <c r="E144" s="693" t="s">
        <v>1867</v>
      </c>
      <c r="F144" s="688"/>
      <c r="G144" s="690"/>
      <c r="H144" s="687"/>
      <c r="I144" s="687"/>
      <c r="J144" s="690"/>
      <c r="K144" s="691"/>
      <c r="L144" s="688"/>
      <c r="M144" s="688"/>
      <c r="N144" s="692"/>
      <c r="O144" s="692"/>
      <c r="P144" s="938"/>
      <c r="Q144" s="911" t="str">
        <f t="shared" si="9"/>
        <v/>
      </c>
      <c r="R144" s="692"/>
      <c r="S144" s="694"/>
      <c r="T144" s="694"/>
      <c r="U144" s="694"/>
      <c r="V144" s="742"/>
      <c r="AA144" s="604" t="e">
        <f>VLOOKUP(L144,Index!A:D,2,FALSE)</f>
        <v>#N/A</v>
      </c>
      <c r="AB144" s="604" t="e">
        <f>VLOOKUP(L144,Index!A:D,3,FALSE)</f>
        <v>#N/A</v>
      </c>
      <c r="AC144" s="604" t="e">
        <f>VLOOKUP(L144,Index!A:D,4,FALSE)</f>
        <v>#N/A</v>
      </c>
    </row>
    <row r="145" spans="1:29" s="604" customFormat="1" ht="13.5" outlineLevel="1" x14ac:dyDescent="0.25">
      <c r="A145" s="603"/>
      <c r="C145" s="697" t="s">
        <v>332</v>
      </c>
      <c r="D145" s="594" t="s">
        <v>333</v>
      </c>
      <c r="E145" s="701" t="s">
        <v>1868</v>
      </c>
      <c r="F145" s="698"/>
      <c r="G145" s="697"/>
      <c r="H145" s="697"/>
      <c r="I145" s="697"/>
      <c r="J145" s="697"/>
      <c r="K145" s="699"/>
      <c r="L145" s="698"/>
      <c r="M145" s="698"/>
      <c r="N145" s="700"/>
      <c r="O145" s="700"/>
      <c r="P145" s="939"/>
      <c r="Q145" s="912" t="str">
        <f t="shared" si="9"/>
        <v/>
      </c>
      <c r="R145" s="700"/>
      <c r="S145" s="702"/>
      <c r="T145" s="702"/>
      <c r="U145" s="702"/>
      <c r="V145" s="723"/>
      <c r="AA145" s="604" t="e">
        <f>VLOOKUP(L145,Index!A:D,2,FALSE)</f>
        <v>#N/A</v>
      </c>
      <c r="AB145" s="604" t="e">
        <f>VLOOKUP(L145,Index!A:D,3,FALSE)</f>
        <v>#N/A</v>
      </c>
      <c r="AC145" s="604" t="e">
        <f>VLOOKUP(L145,Index!A:D,4,FALSE)</f>
        <v>#N/A</v>
      </c>
    </row>
    <row r="146" spans="1:29" s="604" customFormat="1" ht="13.5" outlineLevel="1" x14ac:dyDescent="0.25">
      <c r="A146" s="603"/>
      <c r="C146" s="704" t="s">
        <v>334</v>
      </c>
      <c r="D146" s="596" t="s">
        <v>335</v>
      </c>
      <c r="E146" s="710"/>
      <c r="F146" s="705"/>
      <c r="G146" s="706"/>
      <c r="H146" s="704"/>
      <c r="I146" s="704"/>
      <c r="J146" s="707"/>
      <c r="K146" s="705"/>
      <c r="L146" s="708"/>
      <c r="M146" s="705"/>
      <c r="N146" s="709"/>
      <c r="O146" s="709"/>
      <c r="P146" s="931"/>
      <c r="Q146" s="907" t="str">
        <f t="shared" si="9"/>
        <v/>
      </c>
      <c r="R146" s="711"/>
      <c r="S146" s="710"/>
      <c r="T146" s="710"/>
      <c r="U146" s="710"/>
      <c r="V146" s="712"/>
      <c r="AA146" s="604" t="e">
        <f>VLOOKUP(L146,Index!A:D,2,FALSE)</f>
        <v>#N/A</v>
      </c>
      <c r="AB146" s="604" t="e">
        <f>VLOOKUP(L146,Index!A:D,3,FALSE)</f>
        <v>#N/A</v>
      </c>
      <c r="AC146" s="604" t="e">
        <f>VLOOKUP(L146,Index!A:D,4,FALSE)</f>
        <v>#N/A</v>
      </c>
    </row>
    <row r="147" spans="1:29" s="604" customFormat="1" ht="13.5" outlineLevel="1" x14ac:dyDescent="0.25">
      <c r="A147" s="603"/>
      <c r="C147" s="713"/>
      <c r="D147" s="715" t="s">
        <v>428</v>
      </c>
      <c r="E147" s="679"/>
      <c r="F147" s="714" t="s">
        <v>264</v>
      </c>
      <c r="G147" s="716" t="s">
        <v>334</v>
      </c>
      <c r="H147" s="713" t="s">
        <v>174</v>
      </c>
      <c r="I147" s="713"/>
      <c r="J147" s="673" t="str">
        <f>F147&amp;"_"&amp;G147&amp;"_"&amp;H147&amp;"_"&amp;UPPER(D147)</f>
        <v>A_E0100_E1_WANDBEKLEIDUNG</v>
      </c>
      <c r="K147" s="722" t="str">
        <f>VLOOKUP(L147,Index!A:D,2,FALSE)&amp;","&amp;VLOOKUP(L147,Index!A:D,3,FALSE)&amp;","&amp;VLOOKUP(L147,Index!A:D,4,FALSE)</f>
        <v>91,91,91</v>
      </c>
      <c r="L147" s="718">
        <v>251</v>
      </c>
      <c r="M147" s="714" t="s">
        <v>129</v>
      </c>
      <c r="N147" s="719">
        <f>VLOOKUP($L147,Index!F:H,2,FALSE)</f>
        <v>0.1</v>
      </c>
      <c r="O147" s="719">
        <f>VLOOKUP($L147,Index!F:H,3,FALSE)</f>
        <v>0.1</v>
      </c>
      <c r="P147" s="932"/>
      <c r="Q147" s="908" t="str">
        <f t="shared" si="9"/>
        <v/>
      </c>
      <c r="R147" s="678"/>
      <c r="S147" s="679"/>
      <c r="T147" s="679"/>
      <c r="U147" s="679"/>
      <c r="V147" s="680"/>
      <c r="AA147" s="604">
        <f>VLOOKUP(L147,Index!A:D,2,FALSE)</f>
        <v>91</v>
      </c>
      <c r="AB147" s="604">
        <f>VLOOKUP(L147,Index!A:D,3,FALSE)</f>
        <v>91</v>
      </c>
      <c r="AC147" s="604">
        <f>VLOOKUP(L147,Index!A:D,4,FALSE)</f>
        <v>91</v>
      </c>
    </row>
    <row r="148" spans="1:29" s="604" customFormat="1" ht="13.5" outlineLevel="1" x14ac:dyDescent="0.25">
      <c r="A148" s="603"/>
      <c r="C148" s="704" t="s">
        <v>336</v>
      </c>
      <c r="D148" s="596" t="s">
        <v>337</v>
      </c>
      <c r="E148" s="710">
        <f>[1]Modellplan!$AA$478</f>
        <v>0</v>
      </c>
      <c r="F148" s="705"/>
      <c r="G148" s="706"/>
      <c r="H148" s="704"/>
      <c r="I148" s="704"/>
      <c r="J148" s="707"/>
      <c r="K148" s="705"/>
      <c r="L148" s="708"/>
      <c r="M148" s="705"/>
      <c r="N148" s="709"/>
      <c r="O148" s="709"/>
      <c r="P148" s="931"/>
      <c r="Q148" s="907" t="str">
        <f t="shared" si="9"/>
        <v/>
      </c>
      <c r="R148" s="711"/>
      <c r="S148" s="710"/>
      <c r="T148" s="710"/>
      <c r="U148" s="710"/>
      <c r="V148" s="712"/>
      <c r="AA148" s="604" t="e">
        <f>VLOOKUP(L148,Index!A:D,2,FALSE)</f>
        <v>#N/A</v>
      </c>
      <c r="AB148" s="604" t="e">
        <f>VLOOKUP(L148,Index!A:D,3,FALSE)</f>
        <v>#N/A</v>
      </c>
      <c r="AC148" s="604" t="e">
        <f>VLOOKUP(L148,Index!A:D,4,FALSE)</f>
        <v>#N/A</v>
      </c>
    </row>
    <row r="149" spans="1:29" s="604" customFormat="1" ht="13.5" outlineLevel="1" x14ac:dyDescent="0.25">
      <c r="A149" s="603"/>
      <c r="C149" s="713"/>
      <c r="D149" s="715" t="s">
        <v>277</v>
      </c>
      <c r="E149" s="679"/>
      <c r="F149" s="714" t="s">
        <v>264</v>
      </c>
      <c r="G149" s="716" t="s">
        <v>336</v>
      </c>
      <c r="H149" s="713" t="s">
        <v>174</v>
      </c>
      <c r="I149" s="713"/>
      <c r="J149" s="673" t="str">
        <f>F149&amp;"_"&amp;G149&amp;"_"&amp;H149&amp;"_"&amp;UPPER(D149)</f>
        <v>A_E0101_E1_ABDICHTUNG</v>
      </c>
      <c r="K149" s="722" t="str">
        <f>VLOOKUP(L149,Index!A:D,2,FALSE)&amp;","&amp;VLOOKUP(L149,Index!A:D,3,FALSE)&amp;","&amp;VLOOKUP(L149,Index!A:D,4,FALSE)</f>
        <v>91,91,91</v>
      </c>
      <c r="L149" s="718">
        <v>251</v>
      </c>
      <c r="M149" s="714" t="s">
        <v>129</v>
      </c>
      <c r="N149" s="719">
        <f>VLOOKUP($L149,Index!F:H,2,FALSE)</f>
        <v>0.1</v>
      </c>
      <c r="O149" s="719">
        <f>VLOOKUP($L149,Index!F:H,3,FALSE)</f>
        <v>0.1</v>
      </c>
      <c r="P149" s="932"/>
      <c r="Q149" s="908" t="str">
        <f t="shared" si="9"/>
        <v/>
      </c>
      <c r="R149" s="678"/>
      <c r="S149" s="679"/>
      <c r="T149" s="679"/>
      <c r="U149" s="679"/>
      <c r="V149" s="680"/>
      <c r="AA149" s="604">
        <f>VLOOKUP(L149,Index!A:D,2,FALSE)</f>
        <v>91</v>
      </c>
      <c r="AB149" s="604">
        <f>VLOOKUP(L149,Index!A:D,3,FALSE)</f>
        <v>91</v>
      </c>
      <c r="AC149" s="604">
        <f>VLOOKUP(L149,Index!A:D,4,FALSE)</f>
        <v>91</v>
      </c>
    </row>
    <row r="150" spans="1:29" s="604" customFormat="1" ht="13.5" outlineLevel="1" x14ac:dyDescent="0.25">
      <c r="A150" s="603"/>
      <c r="C150" s="713"/>
      <c r="D150" s="715" t="s">
        <v>338</v>
      </c>
      <c r="E150" s="679"/>
      <c r="F150" s="714" t="s">
        <v>264</v>
      </c>
      <c r="G150" s="716" t="s">
        <v>336</v>
      </c>
      <c r="H150" s="713" t="s">
        <v>174</v>
      </c>
      <c r="I150" s="713"/>
      <c r="J150" s="673" t="str">
        <f>F150&amp;"_"&amp;G150&amp;"_"&amp;H150&amp;"_"&amp;UPPER(D150)</f>
        <v>A_E0101_E1_BESCHICHTUNG</v>
      </c>
      <c r="K150" s="722" t="str">
        <f>VLOOKUP(L150,Index!A:D,2,FALSE)&amp;","&amp;VLOOKUP(L150,Index!A:D,3,FALSE)&amp;","&amp;VLOOKUP(L150,Index!A:D,4,FALSE)</f>
        <v>91,91,91</v>
      </c>
      <c r="L150" s="718">
        <v>251</v>
      </c>
      <c r="M150" s="714" t="s">
        <v>129</v>
      </c>
      <c r="N150" s="719">
        <f>VLOOKUP($L150,Index!F:H,2,FALSE)</f>
        <v>0.1</v>
      </c>
      <c r="O150" s="719">
        <f>VLOOKUP($L150,Index!F:H,3,FALSE)</f>
        <v>0.1</v>
      </c>
      <c r="P150" s="932"/>
      <c r="Q150" s="908" t="str">
        <f t="shared" si="9"/>
        <v/>
      </c>
      <c r="R150" s="678"/>
      <c r="S150" s="679"/>
      <c r="T150" s="679"/>
      <c r="U150" s="679"/>
      <c r="V150" s="680"/>
      <c r="AA150" s="604">
        <f>VLOOKUP(L150,Index!A:D,2,FALSE)</f>
        <v>91</v>
      </c>
      <c r="AB150" s="604">
        <f>VLOOKUP(L150,Index!A:D,3,FALSE)</f>
        <v>91</v>
      </c>
      <c r="AC150" s="604">
        <f>VLOOKUP(L150,Index!A:D,4,FALSE)</f>
        <v>91</v>
      </c>
    </row>
    <row r="151" spans="1:29" s="604" customFormat="1" ht="13.5" outlineLevel="1" x14ac:dyDescent="0.25">
      <c r="A151" s="603"/>
      <c r="C151" s="704" t="s">
        <v>339</v>
      </c>
      <c r="D151" s="596" t="s">
        <v>340</v>
      </c>
      <c r="E151" s="710" t="str">
        <f>[1]Modellplan!$AA$481</f>
        <v>Äussere Abdichtungen und Beschichtungen von Aussenwand unter Terrain</v>
      </c>
      <c r="F151" s="705"/>
      <c r="G151" s="706"/>
      <c r="H151" s="704"/>
      <c r="I151" s="704"/>
      <c r="J151" s="707"/>
      <c r="K151" s="705"/>
      <c r="L151" s="708"/>
      <c r="M151" s="705"/>
      <c r="N151" s="709"/>
      <c r="O151" s="709"/>
      <c r="P151" s="931"/>
      <c r="Q151" s="907" t="str">
        <f t="shared" si="9"/>
        <v/>
      </c>
      <c r="R151" s="711"/>
      <c r="S151" s="710"/>
      <c r="T151" s="710"/>
      <c r="U151" s="710"/>
      <c r="V151" s="712"/>
      <c r="AA151" s="604" t="e">
        <f>VLOOKUP(L151,Index!A:D,2,FALSE)</f>
        <v>#N/A</v>
      </c>
      <c r="AB151" s="604" t="e">
        <f>VLOOKUP(L151,Index!A:D,3,FALSE)</f>
        <v>#N/A</v>
      </c>
      <c r="AC151" s="604" t="e">
        <f>VLOOKUP(L151,Index!A:D,4,FALSE)</f>
        <v>#N/A</v>
      </c>
    </row>
    <row r="152" spans="1:29" s="604" customFormat="1" ht="13.5" outlineLevel="1" x14ac:dyDescent="0.25">
      <c r="A152" s="603"/>
      <c r="C152" s="713"/>
      <c r="D152" s="715" t="s">
        <v>177</v>
      </c>
      <c r="E152" s="679"/>
      <c r="F152" s="714" t="s">
        <v>264</v>
      </c>
      <c r="G152" s="716" t="s">
        <v>339</v>
      </c>
      <c r="H152" s="713" t="s">
        <v>174</v>
      </c>
      <c r="I152" s="713"/>
      <c r="J152" s="673" t="str">
        <f>F152&amp;"_"&amp;G152&amp;"_"&amp;H152&amp;"_"&amp;UPPER(D152)</f>
        <v>A_E0102_E1_DAEMMUNG</v>
      </c>
      <c r="K152" s="722" t="str">
        <f>VLOOKUP(L152,Index!A:D,2,FALSE)&amp;","&amp;VLOOKUP(L152,Index!A:D,3,FALSE)&amp;","&amp;VLOOKUP(L152,Index!A:D,4,FALSE)</f>
        <v>91,91,91</v>
      </c>
      <c r="L152" s="718">
        <v>251</v>
      </c>
      <c r="M152" s="714" t="s">
        <v>129</v>
      </c>
      <c r="N152" s="719">
        <f>VLOOKUP($L152,Index!F:H,2,FALSE)</f>
        <v>0.1</v>
      </c>
      <c r="O152" s="719">
        <f>VLOOKUP($L152,Index!F:H,3,FALSE)</f>
        <v>0.1</v>
      </c>
      <c r="P152" s="932"/>
      <c r="Q152" s="908" t="str">
        <f t="shared" si="9"/>
        <v>X</v>
      </c>
      <c r="R152" s="678"/>
      <c r="S152" s="679" t="s">
        <v>1060</v>
      </c>
      <c r="T152" s="679"/>
      <c r="U152" s="679"/>
      <c r="V152" s="680"/>
      <c r="AA152" s="604">
        <f>VLOOKUP(L152,Index!A:D,2,FALSE)</f>
        <v>91</v>
      </c>
      <c r="AB152" s="604">
        <f>VLOOKUP(L152,Index!A:D,3,FALSE)</f>
        <v>91</v>
      </c>
      <c r="AC152" s="604">
        <f>VLOOKUP(L152,Index!A:D,4,FALSE)</f>
        <v>91</v>
      </c>
    </row>
    <row r="153" spans="1:29" s="604" customFormat="1" ht="13.5" outlineLevel="1" x14ac:dyDescent="0.25">
      <c r="A153" s="603"/>
      <c r="C153" s="704" t="s">
        <v>341</v>
      </c>
      <c r="D153" s="596" t="s">
        <v>342</v>
      </c>
      <c r="E153" s="710" t="str">
        <f>[1]Modellplan!$AA$483</f>
        <v>Äussere Abdichtungen von Aussenwand unter Terrain, einschliesslich Anschlüsse</v>
      </c>
      <c r="F153" s="705"/>
      <c r="G153" s="706"/>
      <c r="H153" s="704"/>
      <c r="I153" s="704"/>
      <c r="J153" s="707"/>
      <c r="K153" s="705"/>
      <c r="L153" s="708"/>
      <c r="M153" s="705"/>
      <c r="N153" s="709"/>
      <c r="O153" s="709"/>
      <c r="P153" s="931"/>
      <c r="Q153" s="907" t="str">
        <f t="shared" si="9"/>
        <v/>
      </c>
      <c r="R153" s="711"/>
      <c r="S153" s="710"/>
      <c r="T153" s="710"/>
      <c r="U153" s="710"/>
      <c r="V153" s="712"/>
      <c r="AA153" s="604" t="e">
        <f>VLOOKUP(L153,Index!A:D,2,FALSE)</f>
        <v>#N/A</v>
      </c>
      <c r="AB153" s="604" t="e">
        <f>VLOOKUP(L153,Index!A:D,3,FALSE)</f>
        <v>#N/A</v>
      </c>
      <c r="AC153" s="604" t="e">
        <f>VLOOKUP(L153,Index!A:D,4,FALSE)</f>
        <v>#N/A</v>
      </c>
    </row>
    <row r="154" spans="1:29" s="604" customFormat="1" ht="13.5" outlineLevel="1" x14ac:dyDescent="0.25">
      <c r="A154" s="603"/>
      <c r="C154" s="713"/>
      <c r="D154" s="715" t="s">
        <v>343</v>
      </c>
      <c r="E154" s="679"/>
      <c r="F154" s="714" t="s">
        <v>264</v>
      </c>
      <c r="G154" s="716" t="s">
        <v>341</v>
      </c>
      <c r="H154" s="713" t="s">
        <v>174</v>
      </c>
      <c r="I154" s="713"/>
      <c r="J154" s="673" t="str">
        <f>F154&amp;"_"&amp;G154&amp;"_"&amp;H154&amp;"_"&amp;UPPER(D154)</f>
        <v>A_E0103_E1_SCHUTZSCHICHT</v>
      </c>
      <c r="K154" s="722" t="str">
        <f>VLOOKUP(L154,Index!A:D,2,FALSE)&amp;","&amp;VLOOKUP(L154,Index!A:D,3,FALSE)&amp;","&amp;VLOOKUP(L154,Index!A:D,4,FALSE)</f>
        <v>91,91,91</v>
      </c>
      <c r="L154" s="718">
        <v>251</v>
      </c>
      <c r="M154" s="714" t="s">
        <v>129</v>
      </c>
      <c r="N154" s="719">
        <f>VLOOKUP($L154,Index!F:H,2,FALSE)</f>
        <v>0.1</v>
      </c>
      <c r="O154" s="719">
        <f>VLOOKUP($L154,Index!F:H,3,FALSE)</f>
        <v>0.1</v>
      </c>
      <c r="P154" s="932"/>
      <c r="Q154" s="908" t="str">
        <f t="shared" si="9"/>
        <v/>
      </c>
      <c r="R154" s="678"/>
      <c r="S154" s="679"/>
      <c r="T154" s="679"/>
      <c r="U154" s="679"/>
      <c r="V154" s="680"/>
      <c r="AA154" s="604">
        <f>VLOOKUP(L154,Index!A:D,2,FALSE)</f>
        <v>91</v>
      </c>
      <c r="AB154" s="604">
        <f>VLOOKUP(L154,Index!A:D,3,FALSE)</f>
        <v>91</v>
      </c>
      <c r="AC154" s="604">
        <f>VLOOKUP(L154,Index!A:D,4,FALSE)</f>
        <v>91</v>
      </c>
    </row>
    <row r="155" spans="1:29" s="604" customFormat="1" ht="13.5" outlineLevel="1" x14ac:dyDescent="0.25">
      <c r="A155" s="603"/>
      <c r="C155" s="697" t="s">
        <v>344</v>
      </c>
      <c r="D155" s="594" t="s">
        <v>345</v>
      </c>
      <c r="E155" s="701" t="s">
        <v>1869</v>
      </c>
      <c r="F155" s="698"/>
      <c r="G155" s="697"/>
      <c r="H155" s="697"/>
      <c r="I155" s="697"/>
      <c r="J155" s="697"/>
      <c r="K155" s="699"/>
      <c r="L155" s="698"/>
      <c r="M155" s="698"/>
      <c r="N155" s="700"/>
      <c r="O155" s="700"/>
      <c r="P155" s="939"/>
      <c r="Q155" s="912" t="str">
        <f t="shared" si="9"/>
        <v/>
      </c>
      <c r="R155" s="700"/>
      <c r="S155" s="702"/>
      <c r="T155" s="702"/>
      <c r="U155" s="702"/>
      <c r="V155" s="723"/>
      <c r="AA155" s="604" t="e">
        <f>VLOOKUP(L155,Index!A:D,2,FALSE)</f>
        <v>#N/A</v>
      </c>
      <c r="AB155" s="604" t="e">
        <f>VLOOKUP(L155,Index!A:D,3,FALSE)</f>
        <v>#N/A</v>
      </c>
      <c r="AC155" s="604" t="e">
        <f>VLOOKUP(L155,Index!A:D,4,FALSE)</f>
        <v>#N/A</v>
      </c>
    </row>
    <row r="156" spans="1:29" s="604" customFormat="1" ht="13.5" outlineLevel="1" x14ac:dyDescent="0.25">
      <c r="A156" s="603"/>
      <c r="C156" s="704" t="s">
        <v>346</v>
      </c>
      <c r="D156" s="596" t="s">
        <v>347</v>
      </c>
      <c r="E156" s="710"/>
      <c r="F156" s="705"/>
      <c r="G156" s="706"/>
      <c r="H156" s="704"/>
      <c r="I156" s="704"/>
      <c r="J156" s="707"/>
      <c r="K156" s="705"/>
      <c r="L156" s="708"/>
      <c r="M156" s="705"/>
      <c r="N156" s="709"/>
      <c r="O156" s="709"/>
      <c r="P156" s="931"/>
      <c r="Q156" s="907" t="str">
        <f t="shared" si="9"/>
        <v/>
      </c>
      <c r="R156" s="711"/>
      <c r="S156" s="710"/>
      <c r="T156" s="710"/>
      <c r="U156" s="710"/>
      <c r="V156" s="712"/>
      <c r="AA156" s="604" t="e">
        <f>VLOOKUP(L156,Index!A:D,2,FALSE)</f>
        <v>#N/A</v>
      </c>
      <c r="AB156" s="604" t="e">
        <f>VLOOKUP(L156,Index!A:D,3,FALSE)</f>
        <v>#N/A</v>
      </c>
      <c r="AC156" s="604" t="e">
        <f>VLOOKUP(L156,Index!A:D,4,FALSE)</f>
        <v>#N/A</v>
      </c>
    </row>
    <row r="157" spans="1:29" s="604" customFormat="1" ht="13.5" outlineLevel="1" x14ac:dyDescent="0.25">
      <c r="A157" s="603"/>
      <c r="C157" s="713"/>
      <c r="D157" s="715" t="s">
        <v>428</v>
      </c>
      <c r="E157" s="679"/>
      <c r="F157" s="714" t="s">
        <v>264</v>
      </c>
      <c r="G157" s="716" t="s">
        <v>346</v>
      </c>
      <c r="H157" s="713" t="s">
        <v>174</v>
      </c>
      <c r="I157" s="713"/>
      <c r="J157" s="673" t="str">
        <f>F157&amp;"_"&amp;G157&amp;"_"&amp;H157&amp;"_"&amp;UPPER(D157)</f>
        <v>A_E0200_E1_WANDBEKLEIDUNG</v>
      </c>
      <c r="K157" s="717" t="str">
        <f>VLOOKUP(L157,Index!A:D,2,FALSE)&amp;","&amp;VLOOKUP(L157,Index!A:D,3,FALSE)&amp;","&amp;VLOOKUP(L157,Index!A:D,4,FALSE)</f>
        <v>132,132,132</v>
      </c>
      <c r="L157" s="718">
        <v>252</v>
      </c>
      <c r="M157" s="714" t="s">
        <v>129</v>
      </c>
      <c r="N157" s="719">
        <f>VLOOKUP($L157,Index!F:H,2,FALSE)</f>
        <v>0.2</v>
      </c>
      <c r="O157" s="719">
        <f>VLOOKUP($L157,Index!F:H,3,FALSE)</f>
        <v>0.15</v>
      </c>
      <c r="P157" s="932"/>
      <c r="Q157" s="908" t="str">
        <f t="shared" si="9"/>
        <v/>
      </c>
      <c r="R157" s="678"/>
      <c r="S157" s="679"/>
      <c r="T157" s="679"/>
      <c r="U157" s="679"/>
      <c r="V157" s="680"/>
      <c r="AA157" s="604">
        <f>VLOOKUP(L157,Index!A:D,2,FALSE)</f>
        <v>132</v>
      </c>
      <c r="AB157" s="604">
        <f>VLOOKUP(L157,Index!A:D,3,FALSE)</f>
        <v>132</v>
      </c>
      <c r="AC157" s="604">
        <f>VLOOKUP(L157,Index!A:D,4,FALSE)</f>
        <v>132</v>
      </c>
    </row>
    <row r="158" spans="1:29" s="604" customFormat="1" ht="13.5" outlineLevel="1" x14ac:dyDescent="0.25">
      <c r="A158" s="603"/>
      <c r="C158" s="704" t="s">
        <v>348</v>
      </c>
      <c r="D158" s="596" t="s">
        <v>349</v>
      </c>
      <c r="E158" s="710" t="str">
        <f>[1]Modellplan!$AA$488</f>
        <v>Mechanischer Schutz der äussern Wandbekleidung durch Schutzplatten, -matten und dgl.</v>
      </c>
      <c r="F158" s="705"/>
      <c r="G158" s="706"/>
      <c r="H158" s="704"/>
      <c r="I158" s="704"/>
      <c r="J158" s="707"/>
      <c r="K158" s="705"/>
      <c r="L158" s="708"/>
      <c r="M158" s="705"/>
      <c r="N158" s="709"/>
      <c r="O158" s="709"/>
      <c r="P158" s="931"/>
      <c r="Q158" s="907" t="str">
        <f t="shared" si="9"/>
        <v/>
      </c>
      <c r="R158" s="711"/>
      <c r="S158" s="710"/>
      <c r="T158" s="710"/>
      <c r="U158" s="710"/>
      <c r="V158" s="712"/>
      <c r="AA158" s="604" t="e">
        <f>VLOOKUP(L158,Index!A:D,2,FALSE)</f>
        <v>#N/A</v>
      </c>
      <c r="AB158" s="604" t="e">
        <f>VLOOKUP(L158,Index!A:D,3,FALSE)</f>
        <v>#N/A</v>
      </c>
      <c r="AC158" s="604" t="e">
        <f>VLOOKUP(L158,Index!A:D,4,FALSE)</f>
        <v>#N/A</v>
      </c>
    </row>
    <row r="159" spans="1:29" s="604" customFormat="1" ht="13.5" outlineLevel="1" x14ac:dyDescent="0.25">
      <c r="A159" s="603"/>
      <c r="C159" s="713"/>
      <c r="D159" s="715" t="s">
        <v>338</v>
      </c>
      <c r="E159" s="679"/>
      <c r="F159" s="714" t="s">
        <v>264</v>
      </c>
      <c r="G159" s="716" t="s">
        <v>348</v>
      </c>
      <c r="H159" s="713" t="s">
        <v>174</v>
      </c>
      <c r="I159" s="713"/>
      <c r="J159" s="673" t="str">
        <f>F159&amp;"_"&amp;G159&amp;"_"&amp;H159&amp;"_"&amp;UPPER(D159)</f>
        <v>A_E0201_E1_BESCHICHTUNG</v>
      </c>
      <c r="K159" s="722" t="str">
        <f>VLOOKUP(L159,Index!A:D,2,FALSE)&amp;","&amp;VLOOKUP(L159,Index!A:D,3,FALSE)&amp;","&amp;VLOOKUP(L159,Index!A:D,4,FALSE)</f>
        <v>91,91,91</v>
      </c>
      <c r="L159" s="718">
        <v>251</v>
      </c>
      <c r="M159" s="714" t="s">
        <v>129</v>
      </c>
      <c r="N159" s="719">
        <f>VLOOKUP($L159,Index!F:H,2,FALSE)</f>
        <v>0.1</v>
      </c>
      <c r="O159" s="719">
        <f>VLOOKUP($L159,Index!F:H,3,FALSE)</f>
        <v>0.1</v>
      </c>
      <c r="P159" s="932"/>
      <c r="Q159" s="908" t="str">
        <f t="shared" si="9"/>
        <v/>
      </c>
      <c r="R159" s="678"/>
      <c r="S159" s="679"/>
      <c r="T159" s="679"/>
      <c r="U159" s="679"/>
      <c r="V159" s="680"/>
      <c r="AA159" s="604">
        <f>VLOOKUP(L159,Index!A:D,2,FALSE)</f>
        <v>91</v>
      </c>
      <c r="AB159" s="604">
        <f>VLOOKUP(L159,Index!A:D,3,FALSE)</f>
        <v>91</v>
      </c>
      <c r="AC159" s="604">
        <f>VLOOKUP(L159,Index!A:D,4,FALSE)</f>
        <v>91</v>
      </c>
    </row>
    <row r="160" spans="1:29" s="604" customFormat="1" ht="13.5" outlineLevel="1" x14ac:dyDescent="0.25">
      <c r="A160" s="603"/>
      <c r="C160" s="704" t="s">
        <v>350</v>
      </c>
      <c r="D160" s="596" t="s">
        <v>340</v>
      </c>
      <c r="E160" s="710" t="str">
        <f>[1]Modellplan!$AA$490</f>
        <v>Äussere Bekleidungen und Beschichtungen von Aussenwänden über Terrain, ohne Einbauteilen</v>
      </c>
      <c r="F160" s="705"/>
      <c r="G160" s="706"/>
      <c r="H160" s="704"/>
      <c r="I160" s="704"/>
      <c r="J160" s="707"/>
      <c r="K160" s="705"/>
      <c r="L160" s="708"/>
      <c r="M160" s="705"/>
      <c r="N160" s="709"/>
      <c r="O160" s="709"/>
      <c r="P160" s="931"/>
      <c r="Q160" s="907" t="str">
        <f t="shared" si="9"/>
        <v/>
      </c>
      <c r="R160" s="711"/>
      <c r="S160" s="710"/>
      <c r="T160" s="710"/>
      <c r="U160" s="710"/>
      <c r="V160" s="712"/>
      <c r="AA160" s="604" t="e">
        <f>VLOOKUP(L160,Index!A:D,2,FALSE)</f>
        <v>#N/A</v>
      </c>
      <c r="AB160" s="604" t="e">
        <f>VLOOKUP(L160,Index!A:D,3,FALSE)</f>
        <v>#N/A</v>
      </c>
      <c r="AC160" s="604" t="e">
        <f>VLOOKUP(L160,Index!A:D,4,FALSE)</f>
        <v>#N/A</v>
      </c>
    </row>
    <row r="161" spans="1:29" s="604" customFormat="1" ht="13.5" outlineLevel="1" x14ac:dyDescent="0.25">
      <c r="A161" s="603"/>
      <c r="C161" s="713"/>
      <c r="D161" s="715" t="s">
        <v>177</v>
      </c>
      <c r="E161" s="679"/>
      <c r="F161" s="714" t="s">
        <v>264</v>
      </c>
      <c r="G161" s="716" t="s">
        <v>350</v>
      </c>
      <c r="H161" s="713" t="s">
        <v>174</v>
      </c>
      <c r="I161" s="713"/>
      <c r="J161" s="673" t="str">
        <f>F161&amp;"_"&amp;G161&amp;"_"&amp;H161&amp;"_"&amp;UPPER(D161)</f>
        <v>A_E0202_E1_DAEMMUNG</v>
      </c>
      <c r="K161" s="722" t="str">
        <f>VLOOKUP(L161,Index!A:D,2,FALSE)&amp;","&amp;VLOOKUP(L161,Index!A:D,3,FALSE)&amp;","&amp;VLOOKUP(L161,Index!A:D,4,FALSE)</f>
        <v>91,91,91</v>
      </c>
      <c r="L161" s="718">
        <v>251</v>
      </c>
      <c r="M161" s="714" t="s">
        <v>129</v>
      </c>
      <c r="N161" s="719">
        <f>VLOOKUP($L161,Index!F:H,2,FALSE)</f>
        <v>0.1</v>
      </c>
      <c r="O161" s="719">
        <f>VLOOKUP($L161,Index!F:H,3,FALSE)</f>
        <v>0.1</v>
      </c>
      <c r="P161" s="932"/>
      <c r="Q161" s="908" t="str">
        <f t="shared" si="9"/>
        <v>X</v>
      </c>
      <c r="R161" s="678"/>
      <c r="S161" s="679" t="s">
        <v>1060</v>
      </c>
      <c r="T161" s="679"/>
      <c r="U161" s="679"/>
      <c r="V161" s="680"/>
      <c r="AA161" s="604">
        <f>VLOOKUP(L161,Index!A:D,2,FALSE)</f>
        <v>91</v>
      </c>
      <c r="AB161" s="604">
        <f>VLOOKUP(L161,Index!A:D,3,FALSE)</f>
        <v>91</v>
      </c>
      <c r="AC161" s="604">
        <f>VLOOKUP(L161,Index!A:D,4,FALSE)</f>
        <v>91</v>
      </c>
    </row>
    <row r="162" spans="1:29" s="604" customFormat="1" ht="13.5" outlineLevel="1" x14ac:dyDescent="0.25">
      <c r="A162" s="603"/>
      <c r="C162" s="704" t="s">
        <v>351</v>
      </c>
      <c r="D162" s="596" t="s">
        <v>352</v>
      </c>
      <c r="E162" s="710">
        <f>[1]Modellplan!$AA$492</f>
        <v>0</v>
      </c>
      <c r="F162" s="705"/>
      <c r="G162" s="706"/>
      <c r="H162" s="704"/>
      <c r="I162" s="704"/>
      <c r="J162" s="707"/>
      <c r="K162" s="705"/>
      <c r="L162" s="708"/>
      <c r="M162" s="705"/>
      <c r="N162" s="709"/>
      <c r="O162" s="709"/>
      <c r="P162" s="931"/>
      <c r="Q162" s="907" t="str">
        <f t="shared" si="9"/>
        <v/>
      </c>
      <c r="R162" s="711"/>
      <c r="S162" s="710"/>
      <c r="T162" s="710"/>
      <c r="U162" s="710"/>
      <c r="V162" s="712"/>
      <c r="AA162" s="604" t="e">
        <f>VLOOKUP(L162,Index!A:D,2,FALSE)</f>
        <v>#N/A</v>
      </c>
      <c r="AB162" s="604" t="e">
        <f>VLOOKUP(L162,Index!A:D,3,FALSE)</f>
        <v>#N/A</v>
      </c>
      <c r="AC162" s="604" t="e">
        <f>VLOOKUP(L162,Index!A:D,4,FALSE)</f>
        <v>#N/A</v>
      </c>
    </row>
    <row r="163" spans="1:29" s="604" customFormat="1" ht="13.5" outlineLevel="1" x14ac:dyDescent="0.25">
      <c r="A163" s="603"/>
      <c r="C163" s="713"/>
      <c r="D163" s="715" t="s">
        <v>353</v>
      </c>
      <c r="E163" s="679"/>
      <c r="F163" s="714" t="s">
        <v>264</v>
      </c>
      <c r="G163" s="716" t="s">
        <v>351</v>
      </c>
      <c r="H163" s="713" t="s">
        <v>174</v>
      </c>
      <c r="I163" s="713"/>
      <c r="J163" s="673" t="str">
        <f>F163&amp;"_"&amp;G163&amp;"_"&amp;H163&amp;"_"&amp;UPPER(D163)</f>
        <v>A_E0203_E1_FASSADENBEKLEIDUNG</v>
      </c>
      <c r="K163" s="717" t="str">
        <f>VLOOKUP(L163,Index!A:D,2,FALSE)&amp;","&amp;VLOOKUP(L163,Index!A:D,3,FALSE)&amp;","&amp;VLOOKUP(L163,Index!A:D,4,FALSE)</f>
        <v>132,132,132</v>
      </c>
      <c r="L163" s="718">
        <v>252</v>
      </c>
      <c r="M163" s="714" t="s">
        <v>129</v>
      </c>
      <c r="N163" s="719">
        <f>VLOOKUP($L163,Index!F:H,2,FALSE)</f>
        <v>0.2</v>
      </c>
      <c r="O163" s="719">
        <f>VLOOKUP($L163,Index!F:H,3,FALSE)</f>
        <v>0.15</v>
      </c>
      <c r="P163" s="932"/>
      <c r="Q163" s="908" t="str">
        <f t="shared" si="9"/>
        <v>X</v>
      </c>
      <c r="R163" s="678"/>
      <c r="S163" s="679" t="s">
        <v>1064</v>
      </c>
      <c r="T163" s="679"/>
      <c r="U163" s="679"/>
      <c r="V163" s="680"/>
      <c r="AA163" s="604">
        <f>VLOOKUP(L163,Index!A:D,2,FALSE)</f>
        <v>132</v>
      </c>
      <c r="AB163" s="604">
        <f>VLOOKUP(L163,Index!A:D,3,FALSE)</f>
        <v>132</v>
      </c>
      <c r="AC163" s="604">
        <f>VLOOKUP(L163,Index!A:D,4,FALSE)</f>
        <v>132</v>
      </c>
    </row>
    <row r="164" spans="1:29" s="604" customFormat="1" ht="13.5" outlineLevel="1" x14ac:dyDescent="0.25">
      <c r="A164" s="603"/>
      <c r="C164" s="704" t="s">
        <v>354</v>
      </c>
      <c r="D164" s="596" t="s">
        <v>355</v>
      </c>
      <c r="E164" s="710">
        <f>[1]Modellplan!$AA$494</f>
        <v>0</v>
      </c>
      <c r="F164" s="705"/>
      <c r="G164" s="706"/>
      <c r="H164" s="704"/>
      <c r="I164" s="704"/>
      <c r="J164" s="707"/>
      <c r="K164" s="705"/>
      <c r="L164" s="708"/>
      <c r="M164" s="705"/>
      <c r="N164" s="709"/>
      <c r="O164" s="709"/>
      <c r="P164" s="931"/>
      <c r="Q164" s="907" t="str">
        <f t="shared" si="9"/>
        <v/>
      </c>
      <c r="R164" s="711"/>
      <c r="S164" s="710"/>
      <c r="T164" s="710"/>
      <c r="U164" s="710"/>
      <c r="V164" s="712"/>
      <c r="AA164" s="604" t="e">
        <f>VLOOKUP(L164,Index!A:D,2,FALSE)</f>
        <v>#N/A</v>
      </c>
      <c r="AB164" s="604" t="e">
        <f>VLOOKUP(L164,Index!A:D,3,FALSE)</f>
        <v>#N/A</v>
      </c>
      <c r="AC164" s="604" t="e">
        <f>VLOOKUP(L164,Index!A:D,4,FALSE)</f>
        <v>#N/A</v>
      </c>
    </row>
    <row r="165" spans="1:29" s="604" customFormat="1" ht="13.5" outlineLevel="1" x14ac:dyDescent="0.25">
      <c r="A165" s="603"/>
      <c r="C165" s="713"/>
      <c r="D165" s="715" t="s">
        <v>355</v>
      </c>
      <c r="E165" s="679"/>
      <c r="F165" s="714" t="s">
        <v>264</v>
      </c>
      <c r="G165" s="716" t="s">
        <v>354</v>
      </c>
      <c r="H165" s="713" t="s">
        <v>174</v>
      </c>
      <c r="I165" s="713"/>
      <c r="J165" s="673" t="str">
        <f>F165&amp;"_"&amp;G165&amp;"_"&amp;H165&amp;"_"&amp;UPPER(D165)</f>
        <v>A_E0204_E1_FASSADENSYSTEM</v>
      </c>
      <c r="K165" s="717" t="str">
        <f>VLOOKUP(L165,Index!A:D,2,FALSE)&amp;","&amp;VLOOKUP(L165,Index!A:D,3,FALSE)&amp;","&amp;VLOOKUP(L165,Index!A:D,4,FALSE)</f>
        <v>132,132,132</v>
      </c>
      <c r="L165" s="718">
        <v>252</v>
      </c>
      <c r="M165" s="714" t="s">
        <v>129</v>
      </c>
      <c r="N165" s="719">
        <f>VLOOKUP($L165,Index!F:H,2,FALSE)</f>
        <v>0.2</v>
      </c>
      <c r="O165" s="719">
        <f>VLOOKUP($L165,Index!F:H,3,FALSE)</f>
        <v>0.15</v>
      </c>
      <c r="P165" s="932"/>
      <c r="Q165" s="908" t="str">
        <f t="shared" si="9"/>
        <v>X</v>
      </c>
      <c r="R165" s="678"/>
      <c r="S165" s="679" t="s">
        <v>1064</v>
      </c>
      <c r="T165" s="679"/>
      <c r="U165" s="679"/>
      <c r="V165" s="680"/>
      <c r="AA165" s="604">
        <f>VLOOKUP(L165,Index!A:D,2,FALSE)</f>
        <v>132</v>
      </c>
      <c r="AB165" s="604">
        <f>VLOOKUP(L165,Index!A:D,3,FALSE)</f>
        <v>132</v>
      </c>
      <c r="AC165" s="604">
        <f>VLOOKUP(L165,Index!A:D,4,FALSE)</f>
        <v>132</v>
      </c>
    </row>
    <row r="166" spans="1:29" s="604" customFormat="1" ht="13.5" outlineLevel="1" x14ac:dyDescent="0.25">
      <c r="A166" s="603"/>
      <c r="C166" s="704" t="s">
        <v>356</v>
      </c>
      <c r="D166" s="596" t="s">
        <v>357</v>
      </c>
      <c r="E166" s="710">
        <f>[1]Modellplan!$AA$496</f>
        <v>0</v>
      </c>
      <c r="F166" s="705"/>
      <c r="G166" s="706"/>
      <c r="H166" s="704"/>
      <c r="I166" s="704"/>
      <c r="J166" s="707"/>
      <c r="K166" s="705"/>
      <c r="L166" s="708"/>
      <c r="M166" s="705"/>
      <c r="N166" s="709"/>
      <c r="O166" s="709"/>
      <c r="P166" s="931"/>
      <c r="Q166" s="907" t="str">
        <f t="shared" si="9"/>
        <v/>
      </c>
      <c r="R166" s="711"/>
      <c r="S166" s="710"/>
      <c r="T166" s="710"/>
      <c r="U166" s="710"/>
      <c r="V166" s="712"/>
      <c r="AA166" s="604" t="e">
        <f>VLOOKUP(L166,Index!A:D,2,FALSE)</f>
        <v>#N/A</v>
      </c>
      <c r="AB166" s="604" t="e">
        <f>VLOOKUP(L166,Index!A:D,3,FALSE)</f>
        <v>#N/A</v>
      </c>
      <c r="AC166" s="604" t="e">
        <f>VLOOKUP(L166,Index!A:D,4,FALSE)</f>
        <v>#N/A</v>
      </c>
    </row>
    <row r="167" spans="1:29" s="604" customFormat="1" ht="13.5" outlineLevel="1" x14ac:dyDescent="0.25">
      <c r="A167" s="603"/>
      <c r="C167" s="713"/>
      <c r="D167" s="715" t="s">
        <v>357</v>
      </c>
      <c r="E167" s="679"/>
      <c r="F167" s="714" t="s">
        <v>264</v>
      </c>
      <c r="G167" s="716" t="s">
        <v>356</v>
      </c>
      <c r="H167" s="713" t="s">
        <v>174</v>
      </c>
      <c r="I167" s="713"/>
      <c r="J167" s="673" t="str">
        <f>F167&amp;"_"&amp;G167&amp;"_"&amp;H167&amp;"_"&amp;UPPER(D167)</f>
        <v>A_E0205_E1_BEKLEIDUNG UNTERSICHT</v>
      </c>
      <c r="K167" s="717" t="str">
        <f>VLOOKUP(L167,Index!A:D,2,FALSE)&amp;","&amp;VLOOKUP(L167,Index!A:D,3,FALSE)&amp;","&amp;VLOOKUP(L167,Index!A:D,4,FALSE)</f>
        <v>132,132,132</v>
      </c>
      <c r="L167" s="718">
        <v>252</v>
      </c>
      <c r="M167" s="714" t="s">
        <v>129</v>
      </c>
      <c r="N167" s="719">
        <f>VLOOKUP($L167,Index!F:H,2,FALSE)</f>
        <v>0.2</v>
      </c>
      <c r="O167" s="719">
        <f>VLOOKUP($L167,Index!F:H,3,FALSE)</f>
        <v>0.15</v>
      </c>
      <c r="P167" s="932"/>
      <c r="Q167" s="908" t="str">
        <f t="shared" si="9"/>
        <v/>
      </c>
      <c r="R167" s="678"/>
      <c r="S167" s="679"/>
      <c r="T167" s="679"/>
      <c r="U167" s="679"/>
      <c r="V167" s="680"/>
      <c r="AA167" s="604">
        <f>VLOOKUP(L167,Index!A:D,2,FALSE)</f>
        <v>132</v>
      </c>
      <c r="AB167" s="604">
        <f>VLOOKUP(L167,Index!A:D,3,FALSE)</f>
        <v>132</v>
      </c>
      <c r="AC167" s="604">
        <f>VLOOKUP(L167,Index!A:D,4,FALSE)</f>
        <v>132</v>
      </c>
    </row>
    <row r="168" spans="1:29" s="604" customFormat="1" ht="13.5" outlineLevel="1" x14ac:dyDescent="0.25">
      <c r="A168" s="603"/>
      <c r="C168" s="704" t="s">
        <v>358</v>
      </c>
      <c r="D168" s="596" t="s">
        <v>359</v>
      </c>
      <c r="E168" s="710">
        <f>[1]Modellplan!$AA$498</f>
        <v>0</v>
      </c>
      <c r="F168" s="705"/>
      <c r="G168" s="706"/>
      <c r="H168" s="704"/>
      <c r="I168" s="704"/>
      <c r="J168" s="707"/>
      <c r="K168" s="705"/>
      <c r="L168" s="708"/>
      <c r="M168" s="705"/>
      <c r="N168" s="709"/>
      <c r="O168" s="709"/>
      <c r="P168" s="931"/>
      <c r="Q168" s="907" t="str">
        <f t="shared" si="9"/>
        <v/>
      </c>
      <c r="R168" s="711"/>
      <c r="S168" s="710"/>
      <c r="T168" s="710"/>
      <c r="U168" s="710"/>
      <c r="V168" s="712"/>
      <c r="AA168" s="604" t="e">
        <f>VLOOKUP(L168,Index!A:D,2,FALSE)</f>
        <v>#N/A</v>
      </c>
      <c r="AB168" s="604" t="e">
        <f>VLOOKUP(L168,Index!A:D,3,FALSE)</f>
        <v>#N/A</v>
      </c>
      <c r="AC168" s="604" t="e">
        <f>VLOOKUP(L168,Index!A:D,4,FALSE)</f>
        <v>#N/A</v>
      </c>
    </row>
    <row r="169" spans="1:29" s="604" customFormat="1" ht="13.5" outlineLevel="1" x14ac:dyDescent="0.25">
      <c r="A169" s="603"/>
      <c r="C169" s="713"/>
      <c r="D169" s="715" t="str">
        <f>D168</f>
        <v>Absturzsicherung</v>
      </c>
      <c r="E169" s="679"/>
      <c r="F169" s="714" t="s">
        <v>264</v>
      </c>
      <c r="G169" s="716" t="s">
        <v>358</v>
      </c>
      <c r="H169" s="713" t="s">
        <v>174</v>
      </c>
      <c r="I169" s="713"/>
      <c r="J169" s="673" t="str">
        <f>F169&amp;"_"&amp;G169&amp;"_"&amp;H169&amp;"_"&amp;UPPER(D169)</f>
        <v>A_E0206_E1_ABSTURZSICHERUNG</v>
      </c>
      <c r="K169" s="722" t="str">
        <f>VLOOKUP(L169,Index!A:D,2,FALSE)&amp;","&amp;VLOOKUP(L169,Index!A:D,3,FALSE)&amp;","&amp;VLOOKUP(L169,Index!A:D,4,FALSE)</f>
        <v>91,91,91</v>
      </c>
      <c r="L169" s="718">
        <v>251</v>
      </c>
      <c r="M169" s="714" t="s">
        <v>129</v>
      </c>
      <c r="N169" s="719">
        <f>VLOOKUP($L169,Index!F:H,2,FALSE)</f>
        <v>0.1</v>
      </c>
      <c r="O169" s="719">
        <f>VLOOKUP($L169,Index!F:H,3,FALSE)</f>
        <v>0.1</v>
      </c>
      <c r="P169" s="932"/>
      <c r="Q169" s="908" t="str">
        <f t="shared" si="9"/>
        <v/>
      </c>
      <c r="R169" s="678"/>
      <c r="S169" s="679"/>
      <c r="T169" s="679"/>
      <c r="U169" s="679"/>
      <c r="V169" s="680"/>
      <c r="AA169" s="604">
        <f>VLOOKUP(L169,Index!A:D,2,FALSE)</f>
        <v>91</v>
      </c>
      <c r="AB169" s="604">
        <f>VLOOKUP(L169,Index!A:D,3,FALSE)</f>
        <v>91</v>
      </c>
      <c r="AC169" s="604">
        <f>VLOOKUP(L169,Index!A:D,4,FALSE)</f>
        <v>91</v>
      </c>
    </row>
    <row r="170" spans="1:29" s="604" customFormat="1" ht="13.5" outlineLevel="1" x14ac:dyDescent="0.25">
      <c r="A170" s="603"/>
      <c r="C170" s="697" t="s">
        <v>360</v>
      </c>
      <c r="D170" s="594" t="s">
        <v>361</v>
      </c>
      <c r="E170" s="701" t="s">
        <v>1870</v>
      </c>
      <c r="F170" s="698"/>
      <c r="G170" s="697"/>
      <c r="H170" s="697"/>
      <c r="I170" s="697"/>
      <c r="J170" s="697"/>
      <c r="K170" s="699"/>
      <c r="L170" s="698"/>
      <c r="M170" s="698"/>
      <c r="N170" s="700"/>
      <c r="O170" s="700"/>
      <c r="P170" s="939"/>
      <c r="Q170" s="912" t="str">
        <f t="shared" si="9"/>
        <v/>
      </c>
      <c r="R170" s="700"/>
      <c r="S170" s="702"/>
      <c r="T170" s="702"/>
      <c r="U170" s="702"/>
      <c r="V170" s="723"/>
      <c r="AA170" s="604" t="e">
        <f>VLOOKUP(L170,Index!A:D,2,FALSE)</f>
        <v>#N/A</v>
      </c>
      <c r="AB170" s="604" t="e">
        <f>VLOOKUP(L170,Index!A:D,3,FALSE)</f>
        <v>#N/A</v>
      </c>
      <c r="AC170" s="604" t="e">
        <f>VLOOKUP(L170,Index!A:D,4,FALSE)</f>
        <v>#N/A</v>
      </c>
    </row>
    <row r="171" spans="1:29" s="604" customFormat="1" ht="13.5" outlineLevel="1" x14ac:dyDescent="0.25">
      <c r="A171" s="603"/>
      <c r="C171" s="704" t="s">
        <v>362</v>
      </c>
      <c r="D171" s="596" t="s">
        <v>363</v>
      </c>
      <c r="E171" s="710"/>
      <c r="F171" s="705"/>
      <c r="G171" s="706"/>
      <c r="H171" s="704"/>
      <c r="I171" s="704"/>
      <c r="J171" s="707"/>
      <c r="K171" s="705"/>
      <c r="L171" s="708"/>
      <c r="M171" s="705"/>
      <c r="N171" s="709"/>
      <c r="O171" s="709"/>
      <c r="P171" s="931"/>
      <c r="Q171" s="907" t="str">
        <f t="shared" si="9"/>
        <v/>
      </c>
      <c r="R171" s="711"/>
      <c r="S171" s="710"/>
      <c r="T171" s="710"/>
      <c r="U171" s="710"/>
      <c r="V171" s="712"/>
      <c r="AA171" s="604" t="e">
        <f>VLOOKUP(L171,Index!A:D,2,FALSE)</f>
        <v>#N/A</v>
      </c>
      <c r="AB171" s="604" t="e">
        <f>VLOOKUP(L171,Index!A:D,3,FALSE)</f>
        <v>#N/A</v>
      </c>
      <c r="AC171" s="604" t="e">
        <f>VLOOKUP(L171,Index!A:D,4,FALSE)</f>
        <v>#N/A</v>
      </c>
    </row>
    <row r="172" spans="1:29" s="604" customFormat="1" ht="13.5" outlineLevel="1" x14ac:dyDescent="0.25">
      <c r="A172" s="603"/>
      <c r="C172" s="713"/>
      <c r="D172" s="715" t="str">
        <f>D171</f>
        <v>Aussenwandeinbauteil</v>
      </c>
      <c r="E172" s="679"/>
      <c r="F172" s="714" t="s">
        <v>264</v>
      </c>
      <c r="G172" s="716" t="s">
        <v>362</v>
      </c>
      <c r="H172" s="713" t="s">
        <v>174</v>
      </c>
      <c r="I172" s="713"/>
      <c r="J172" s="673" t="str">
        <f>F172&amp;"_"&amp;G172&amp;"_"&amp;H172&amp;"_"&amp;UPPER(D172)</f>
        <v>A_E0300_E1_AUSSENWANDEINBAUTEIL</v>
      </c>
      <c r="K172" s="717" t="str">
        <f>VLOOKUP(L172,Index!A:D,2,FALSE)&amp;","&amp;VLOOKUP(L172,Index!A:D,3,FALSE)&amp;","&amp;VLOOKUP(L172,Index!A:D,4,FALSE)</f>
        <v>132,132,132</v>
      </c>
      <c r="L172" s="718">
        <v>252</v>
      </c>
      <c r="M172" s="714" t="s">
        <v>129</v>
      </c>
      <c r="N172" s="719">
        <f>VLOOKUP($L172,Index!F:H,2,FALSE)</f>
        <v>0.2</v>
      </c>
      <c r="O172" s="719">
        <f>VLOOKUP($L172,Index!F:H,3,FALSE)</f>
        <v>0.15</v>
      </c>
      <c r="P172" s="932"/>
      <c r="Q172" s="908" t="str">
        <f t="shared" si="9"/>
        <v/>
      </c>
      <c r="R172" s="678"/>
      <c r="S172" s="679"/>
      <c r="T172" s="679"/>
      <c r="U172" s="679"/>
      <c r="V172" s="680"/>
      <c r="AA172" s="604">
        <f>VLOOKUP(L172,Index!A:D,2,FALSE)</f>
        <v>132</v>
      </c>
      <c r="AB172" s="604">
        <f>VLOOKUP(L172,Index!A:D,3,FALSE)</f>
        <v>132</v>
      </c>
      <c r="AC172" s="604">
        <f>VLOOKUP(L172,Index!A:D,4,FALSE)</f>
        <v>132</v>
      </c>
    </row>
    <row r="173" spans="1:29" s="604" customFormat="1" ht="13.5" outlineLevel="1" x14ac:dyDescent="0.25">
      <c r="A173" s="603"/>
      <c r="C173" s="704" t="s">
        <v>364</v>
      </c>
      <c r="D173" s="596" t="s">
        <v>365</v>
      </c>
      <c r="E173" s="710" t="str">
        <f>[1]Modellplan!$AA$503</f>
        <v>Geländer, Gitter</v>
      </c>
      <c r="F173" s="705"/>
      <c r="G173" s="706"/>
      <c r="H173" s="704"/>
      <c r="I173" s="704"/>
      <c r="J173" s="707"/>
      <c r="K173" s="705"/>
      <c r="L173" s="708"/>
      <c r="M173" s="705"/>
      <c r="N173" s="709"/>
      <c r="O173" s="709"/>
      <c r="P173" s="931"/>
      <c r="Q173" s="907" t="str">
        <f t="shared" si="9"/>
        <v/>
      </c>
      <c r="R173" s="711"/>
      <c r="S173" s="710"/>
      <c r="T173" s="710"/>
      <c r="U173" s="710"/>
      <c r="V173" s="712"/>
      <c r="AA173" s="604" t="e">
        <f>VLOOKUP(L173,Index!A:D,2,FALSE)</f>
        <v>#N/A</v>
      </c>
      <c r="AB173" s="604" t="e">
        <f>VLOOKUP(L173,Index!A:D,3,FALSE)</f>
        <v>#N/A</v>
      </c>
      <c r="AC173" s="604" t="e">
        <f>VLOOKUP(L173,Index!A:D,4,FALSE)</f>
        <v>#N/A</v>
      </c>
    </row>
    <row r="174" spans="1:29" s="604" customFormat="1" ht="13.5" outlineLevel="1" x14ac:dyDescent="0.25">
      <c r="A174" s="603"/>
      <c r="C174" s="713"/>
      <c r="D174" s="715" t="s">
        <v>366</v>
      </c>
      <c r="E174" s="679"/>
      <c r="F174" s="714" t="s">
        <v>264</v>
      </c>
      <c r="G174" s="716" t="s">
        <v>364</v>
      </c>
      <c r="H174" s="713" t="s">
        <v>174</v>
      </c>
      <c r="I174" s="713"/>
      <c r="J174" s="673" t="str">
        <f>F174&amp;"_"&amp;G174&amp;"_"&amp;H174&amp;"_"&amp;UPPER(D174)</f>
        <v>A_E0301_E1_AUSSENFENSTER</v>
      </c>
      <c r="K174" s="717" t="str">
        <f>VLOOKUP(L174,Index!A:D,2,FALSE)&amp;","&amp;VLOOKUP(L174,Index!A:D,3,FALSE)&amp;","&amp;VLOOKUP(L174,Index!A:D,4,FALSE)</f>
        <v>132,132,132</v>
      </c>
      <c r="L174" s="718">
        <v>252</v>
      </c>
      <c r="M174" s="714" t="s">
        <v>129</v>
      </c>
      <c r="N174" s="719">
        <f>VLOOKUP($L174,Index!F:H,2,FALSE)</f>
        <v>0.2</v>
      </c>
      <c r="O174" s="719">
        <f>VLOOKUP($L174,Index!F:H,3,FALSE)</f>
        <v>0.15</v>
      </c>
      <c r="P174" s="932"/>
      <c r="Q174" s="908" t="str">
        <f t="shared" si="9"/>
        <v>X</v>
      </c>
      <c r="R174" s="678"/>
      <c r="S174" s="679" t="s">
        <v>1061</v>
      </c>
      <c r="T174" s="679"/>
      <c r="U174" s="679"/>
      <c r="V174" s="680"/>
      <c r="AA174" s="604">
        <f>VLOOKUP(L174,Index!A:D,2,FALSE)</f>
        <v>132</v>
      </c>
      <c r="AB174" s="604">
        <f>VLOOKUP(L174,Index!A:D,3,FALSE)</f>
        <v>132</v>
      </c>
      <c r="AC174" s="604">
        <f>VLOOKUP(L174,Index!A:D,4,FALSE)</f>
        <v>132</v>
      </c>
    </row>
    <row r="175" spans="1:29" s="604" customFormat="1" ht="13.5" outlineLevel="1" x14ac:dyDescent="0.25">
      <c r="A175" s="603"/>
      <c r="C175" s="704" t="s">
        <v>367</v>
      </c>
      <c r="D175" s="596" t="s">
        <v>368</v>
      </c>
      <c r="E175" s="710" t="str">
        <f>[1]Modellplan!$AA$505</f>
        <v>Fenster, Türen, Tore, Sonnenschutz und dgl. zu Aussenwand</v>
      </c>
      <c r="F175" s="705"/>
      <c r="G175" s="706"/>
      <c r="H175" s="704"/>
      <c r="I175" s="704"/>
      <c r="J175" s="707"/>
      <c r="K175" s="705"/>
      <c r="L175" s="708"/>
      <c r="M175" s="705"/>
      <c r="N175" s="709"/>
      <c r="O175" s="709"/>
      <c r="P175" s="931"/>
      <c r="Q175" s="907" t="str">
        <f t="shared" si="9"/>
        <v/>
      </c>
      <c r="R175" s="711"/>
      <c r="S175" s="710"/>
      <c r="T175" s="710"/>
      <c r="U175" s="710"/>
      <c r="V175" s="712"/>
      <c r="AA175" s="604" t="e">
        <f>VLOOKUP(L175,Index!A:D,2,FALSE)</f>
        <v>#N/A</v>
      </c>
      <c r="AB175" s="604" t="e">
        <f>VLOOKUP(L175,Index!A:D,3,FALSE)</f>
        <v>#N/A</v>
      </c>
      <c r="AC175" s="604" t="e">
        <f>VLOOKUP(L175,Index!A:D,4,FALSE)</f>
        <v>#N/A</v>
      </c>
    </row>
    <row r="176" spans="1:29" s="604" customFormat="1" ht="13.5" outlineLevel="1" x14ac:dyDescent="0.25">
      <c r="A176" s="603"/>
      <c r="C176" s="713"/>
      <c r="D176" s="715" t="s">
        <v>369</v>
      </c>
      <c r="E176" s="679"/>
      <c r="F176" s="714" t="s">
        <v>264</v>
      </c>
      <c r="G176" s="716" t="s">
        <v>367</v>
      </c>
      <c r="H176" s="713" t="s">
        <v>174</v>
      </c>
      <c r="I176" s="713"/>
      <c r="J176" s="673" t="str">
        <f>F176&amp;"_"&amp;G176&amp;"_"&amp;H176&amp;"_"&amp;UPPER(D176)</f>
        <v>A_E0302_E1_AUSSENTUER</v>
      </c>
      <c r="K176" s="717" t="str">
        <f>VLOOKUP(L176,Index!A:D,2,FALSE)&amp;","&amp;VLOOKUP(L176,Index!A:D,3,FALSE)&amp;","&amp;VLOOKUP(L176,Index!A:D,4,FALSE)</f>
        <v>132,132,132</v>
      </c>
      <c r="L176" s="718">
        <v>252</v>
      </c>
      <c r="M176" s="714" t="s">
        <v>129</v>
      </c>
      <c r="N176" s="719">
        <f>VLOOKUP($L176,Index!F:H,2,FALSE)</f>
        <v>0.2</v>
      </c>
      <c r="O176" s="719">
        <f>VLOOKUP($L176,Index!F:H,3,FALSE)</f>
        <v>0.15</v>
      </c>
      <c r="P176" s="932"/>
      <c r="Q176" s="908" t="str">
        <f t="shared" si="9"/>
        <v>X</v>
      </c>
      <c r="R176" s="678"/>
      <c r="S176" s="679" t="s">
        <v>1062</v>
      </c>
      <c r="T176" s="679"/>
      <c r="U176" s="679"/>
      <c r="V176" s="680"/>
      <c r="AA176" s="604">
        <f>VLOOKUP(L176,Index!A:D,2,FALSE)</f>
        <v>132</v>
      </c>
      <c r="AB176" s="604">
        <f>VLOOKUP(L176,Index!A:D,3,FALSE)</f>
        <v>132</v>
      </c>
      <c r="AC176" s="604">
        <f>VLOOKUP(L176,Index!A:D,4,FALSE)</f>
        <v>132</v>
      </c>
    </row>
    <row r="177" spans="1:29" s="604" customFormat="1" ht="13.5" outlineLevel="1" x14ac:dyDescent="0.25">
      <c r="A177" s="603"/>
      <c r="C177" s="713"/>
      <c r="D177" s="715" t="s">
        <v>370</v>
      </c>
      <c r="E177" s="679"/>
      <c r="F177" s="714" t="s">
        <v>264</v>
      </c>
      <c r="G177" s="716" t="s">
        <v>367</v>
      </c>
      <c r="H177" s="713" t="s">
        <v>174</v>
      </c>
      <c r="I177" s="713"/>
      <c r="J177" s="673" t="str">
        <f>F177&amp;"_"&amp;G177&amp;"_"&amp;H177&amp;"_"&amp;UPPER(D177)</f>
        <v>A_E0302_E1_AUSSENTOR</v>
      </c>
      <c r="K177" s="717" t="str">
        <f>VLOOKUP(L177,Index!A:D,2,FALSE)&amp;","&amp;VLOOKUP(L177,Index!A:D,3,FALSE)&amp;","&amp;VLOOKUP(L177,Index!A:D,4,FALSE)</f>
        <v>132,132,132</v>
      </c>
      <c r="L177" s="718">
        <v>252</v>
      </c>
      <c r="M177" s="714" t="s">
        <v>129</v>
      </c>
      <c r="N177" s="719">
        <f>VLOOKUP($L177,Index!F:H,2,FALSE)</f>
        <v>0.2</v>
      </c>
      <c r="O177" s="719">
        <f>VLOOKUP($L177,Index!F:H,3,FALSE)</f>
        <v>0.15</v>
      </c>
      <c r="P177" s="932"/>
      <c r="Q177" s="908" t="str">
        <f t="shared" si="9"/>
        <v/>
      </c>
      <c r="R177" s="678"/>
      <c r="S177" s="679"/>
      <c r="T177" s="679"/>
      <c r="U177" s="679"/>
      <c r="V177" s="680"/>
      <c r="AA177" s="604">
        <f>VLOOKUP(L177,Index!A:D,2,FALSE)</f>
        <v>132</v>
      </c>
      <c r="AB177" s="604">
        <f>VLOOKUP(L177,Index!A:D,3,FALSE)</f>
        <v>132</v>
      </c>
      <c r="AC177" s="604">
        <f>VLOOKUP(L177,Index!A:D,4,FALSE)</f>
        <v>132</v>
      </c>
    </row>
    <row r="178" spans="1:29" s="604" customFormat="1" ht="13.5" outlineLevel="1" x14ac:dyDescent="0.25">
      <c r="A178" s="603"/>
      <c r="C178" s="704" t="s">
        <v>371</v>
      </c>
      <c r="D178" s="596" t="s">
        <v>372</v>
      </c>
      <c r="E178" s="710" t="str">
        <f>[1]Modellplan!$AA$508</f>
        <v>Fenster und Aussenwand, einschliesslich Fensterbänke, Anschlüsse, Abdichtungen, Beschläge, Antriebe, integrierte Absturzsicherungen und dgl.</v>
      </c>
      <c r="F178" s="705"/>
      <c r="G178" s="706"/>
      <c r="H178" s="704"/>
      <c r="I178" s="704"/>
      <c r="J178" s="707"/>
      <c r="K178" s="705"/>
      <c r="L178" s="708"/>
      <c r="M178" s="705"/>
      <c r="N178" s="709"/>
      <c r="O178" s="709"/>
      <c r="P178" s="931"/>
      <c r="Q178" s="907" t="str">
        <f t="shared" si="9"/>
        <v/>
      </c>
      <c r="R178" s="711"/>
      <c r="S178" s="710"/>
      <c r="T178" s="710"/>
      <c r="U178" s="710"/>
      <c r="V178" s="712"/>
      <c r="AA178" s="604" t="e">
        <f>VLOOKUP(L178,Index!A:D,2,FALSE)</f>
        <v>#N/A</v>
      </c>
      <c r="AB178" s="604" t="e">
        <f>VLOOKUP(L178,Index!A:D,3,FALSE)</f>
        <v>#N/A</v>
      </c>
      <c r="AC178" s="604" t="e">
        <f>VLOOKUP(L178,Index!A:D,4,FALSE)</f>
        <v>#N/A</v>
      </c>
    </row>
    <row r="179" spans="1:29" s="604" customFormat="1" ht="13.5" outlineLevel="1" x14ac:dyDescent="0.25">
      <c r="A179" s="603"/>
      <c r="C179" s="713"/>
      <c r="D179" s="715" t="s">
        <v>373</v>
      </c>
      <c r="E179" s="679"/>
      <c r="F179" s="714" t="s">
        <v>264</v>
      </c>
      <c r="G179" s="716" t="s">
        <v>371</v>
      </c>
      <c r="H179" s="713" t="s">
        <v>174</v>
      </c>
      <c r="I179" s="713"/>
      <c r="J179" s="673" t="str">
        <f>F179&amp;"_"&amp;G179&amp;"_"&amp;H179&amp;"_"&amp;UPPER(D179)</f>
        <v xml:space="preserve">A_E0303_E1_SONNENSCHUTZ </v>
      </c>
      <c r="K179" s="717" t="str">
        <f>VLOOKUP(L179,Index!A:D,2,FALSE)&amp;","&amp;VLOOKUP(L179,Index!A:D,3,FALSE)&amp;","&amp;VLOOKUP(L179,Index!A:D,4,FALSE)</f>
        <v>132,132,132</v>
      </c>
      <c r="L179" s="718">
        <v>252</v>
      </c>
      <c r="M179" s="714" t="s">
        <v>129</v>
      </c>
      <c r="N179" s="719">
        <f>VLOOKUP($L179,Index!F:H,2,FALSE)</f>
        <v>0.2</v>
      </c>
      <c r="O179" s="719">
        <f>VLOOKUP($L179,Index!F:H,3,FALSE)</f>
        <v>0.15</v>
      </c>
      <c r="P179" s="932"/>
      <c r="Q179" s="908" t="str">
        <f t="shared" si="9"/>
        <v>X</v>
      </c>
      <c r="R179" s="678"/>
      <c r="S179" s="679" t="s">
        <v>1063</v>
      </c>
      <c r="T179" s="679"/>
      <c r="U179" s="679"/>
      <c r="V179" s="680"/>
      <c r="AA179" s="604">
        <f>VLOOKUP(L179,Index!A:D,2,FALSE)</f>
        <v>132</v>
      </c>
      <c r="AB179" s="604">
        <f>VLOOKUP(L179,Index!A:D,3,FALSE)</f>
        <v>132</v>
      </c>
      <c r="AC179" s="604">
        <f>VLOOKUP(L179,Index!A:D,4,FALSE)</f>
        <v>132</v>
      </c>
    </row>
    <row r="180" spans="1:29" s="604" customFormat="1" ht="13.5" outlineLevel="1" x14ac:dyDescent="0.25">
      <c r="A180" s="603"/>
      <c r="C180" s="687" t="s">
        <v>374</v>
      </c>
      <c r="D180" s="689" t="s">
        <v>375</v>
      </c>
      <c r="E180" s="693" t="s">
        <v>1871</v>
      </c>
      <c r="F180" s="688"/>
      <c r="G180" s="690"/>
      <c r="H180" s="687"/>
      <c r="I180" s="687"/>
      <c r="J180" s="690"/>
      <c r="K180" s="691"/>
      <c r="L180" s="688"/>
      <c r="M180" s="688"/>
      <c r="N180" s="692"/>
      <c r="O180" s="692"/>
      <c r="P180" s="938"/>
      <c r="Q180" s="911" t="str">
        <f t="shared" si="9"/>
        <v/>
      </c>
      <c r="R180" s="692"/>
      <c r="S180" s="694"/>
      <c r="T180" s="694"/>
      <c r="U180" s="694"/>
      <c r="V180" s="742"/>
      <c r="AA180" s="604" t="e">
        <f>VLOOKUP(L180,Index!A:D,2,FALSE)</f>
        <v>#N/A</v>
      </c>
      <c r="AB180" s="604" t="e">
        <f>VLOOKUP(L180,Index!A:D,3,FALSE)</f>
        <v>#N/A</v>
      </c>
      <c r="AC180" s="604" t="e">
        <f>VLOOKUP(L180,Index!A:D,4,FALSE)</f>
        <v>#N/A</v>
      </c>
    </row>
    <row r="181" spans="1:29" s="604" customFormat="1" ht="13.5" outlineLevel="1" x14ac:dyDescent="0.25">
      <c r="A181" s="603"/>
      <c r="C181" s="697" t="s">
        <v>376</v>
      </c>
      <c r="D181" s="594" t="s">
        <v>377</v>
      </c>
      <c r="E181" s="701" t="s">
        <v>1872</v>
      </c>
      <c r="F181" s="698"/>
      <c r="G181" s="697"/>
      <c r="H181" s="697"/>
      <c r="I181" s="697"/>
      <c r="J181" s="697"/>
      <c r="K181" s="699"/>
      <c r="L181" s="698"/>
      <c r="M181" s="698"/>
      <c r="N181" s="700"/>
      <c r="O181" s="700"/>
      <c r="P181" s="939"/>
      <c r="Q181" s="912" t="str">
        <f t="shared" si="9"/>
        <v/>
      </c>
      <c r="R181" s="700"/>
      <c r="S181" s="702"/>
      <c r="T181" s="702"/>
      <c r="U181" s="702"/>
      <c r="V181" s="723"/>
      <c r="AA181" s="604" t="e">
        <f>VLOOKUP(L181,Index!A:D,2,FALSE)</f>
        <v>#N/A</v>
      </c>
      <c r="AB181" s="604" t="e">
        <f>VLOOKUP(L181,Index!A:D,3,FALSE)</f>
        <v>#N/A</v>
      </c>
      <c r="AC181" s="604" t="e">
        <f>VLOOKUP(L181,Index!A:D,4,FALSE)</f>
        <v>#N/A</v>
      </c>
    </row>
    <row r="182" spans="1:29" s="604" customFormat="1" ht="13.5" outlineLevel="1" x14ac:dyDescent="0.25">
      <c r="A182" s="603"/>
      <c r="C182" s="704" t="s">
        <v>378</v>
      </c>
      <c r="D182" s="596" t="str">
        <f>D181</f>
        <v>Dachhaut</v>
      </c>
      <c r="E182" s="710"/>
      <c r="F182" s="705"/>
      <c r="G182" s="706"/>
      <c r="H182" s="704"/>
      <c r="I182" s="704"/>
      <c r="J182" s="707"/>
      <c r="K182" s="705"/>
      <c r="L182" s="708"/>
      <c r="M182" s="705"/>
      <c r="N182" s="709"/>
      <c r="O182" s="709"/>
      <c r="P182" s="931"/>
      <c r="Q182" s="907" t="str">
        <f t="shared" si="9"/>
        <v/>
      </c>
      <c r="R182" s="711"/>
      <c r="S182" s="710"/>
      <c r="T182" s="710"/>
      <c r="U182" s="710"/>
      <c r="V182" s="712"/>
      <c r="AA182" s="604" t="e">
        <f>VLOOKUP(L182,Index!A:D,2,FALSE)</f>
        <v>#N/A</v>
      </c>
      <c r="AB182" s="604" t="e">
        <f>VLOOKUP(L182,Index!A:D,3,FALSE)</f>
        <v>#N/A</v>
      </c>
      <c r="AC182" s="604" t="e">
        <f>VLOOKUP(L182,Index!A:D,4,FALSE)</f>
        <v>#N/A</v>
      </c>
    </row>
    <row r="183" spans="1:29" s="604" customFormat="1" ht="13.5" outlineLevel="1" x14ac:dyDescent="0.25">
      <c r="A183" s="603"/>
      <c r="C183" s="713"/>
      <c r="D183" s="715" t="str">
        <f>D182</f>
        <v>Dachhaut</v>
      </c>
      <c r="E183" s="679"/>
      <c r="F183" s="714" t="s">
        <v>264</v>
      </c>
      <c r="G183" s="716" t="s">
        <v>378</v>
      </c>
      <c r="H183" s="713" t="s">
        <v>174</v>
      </c>
      <c r="I183" s="713"/>
      <c r="J183" s="673" t="str">
        <f>F183&amp;"_"&amp;G183&amp;"_"&amp;H183&amp;"_"&amp;UPPER(D183)</f>
        <v>A_F0100_E1_DACHHAUT</v>
      </c>
      <c r="K183" s="717" t="str">
        <f>VLOOKUP(L183,Index!A:D,2,FALSE)&amp;","&amp;VLOOKUP(L183,Index!A:D,3,FALSE)&amp;","&amp;VLOOKUP(L183,Index!A:D,4,FALSE)</f>
        <v>132,132,132</v>
      </c>
      <c r="L183" s="718">
        <v>252</v>
      </c>
      <c r="M183" s="714" t="s">
        <v>129</v>
      </c>
      <c r="N183" s="719">
        <f>VLOOKUP($L183,Index!F:H,2,FALSE)</f>
        <v>0.2</v>
      </c>
      <c r="O183" s="719">
        <f>VLOOKUP($L183,Index!F:H,3,FALSE)</f>
        <v>0.15</v>
      </c>
      <c r="P183" s="932"/>
      <c r="Q183" s="908" t="str">
        <f t="shared" si="9"/>
        <v>X</v>
      </c>
      <c r="R183" s="678"/>
      <c r="S183" s="679" t="s">
        <v>1057</v>
      </c>
      <c r="T183" s="679"/>
      <c r="U183" s="679"/>
      <c r="V183" s="680"/>
      <c r="AA183" s="604">
        <f>VLOOKUP(L183,Index!A:D,2,FALSE)</f>
        <v>132</v>
      </c>
      <c r="AB183" s="604">
        <f>VLOOKUP(L183,Index!A:D,3,FALSE)</f>
        <v>132</v>
      </c>
      <c r="AC183" s="604">
        <f>VLOOKUP(L183,Index!A:D,4,FALSE)</f>
        <v>132</v>
      </c>
    </row>
    <row r="184" spans="1:29" s="604" customFormat="1" ht="13.5" outlineLevel="1" x14ac:dyDescent="0.25">
      <c r="A184" s="603"/>
      <c r="C184" s="704" t="s">
        <v>379</v>
      </c>
      <c r="D184" s="596" t="s">
        <v>380</v>
      </c>
      <c r="E184" s="710">
        <f>[1]Modellplan!$AA$515</f>
        <v>0</v>
      </c>
      <c r="F184" s="705"/>
      <c r="G184" s="706"/>
      <c r="H184" s="704"/>
      <c r="I184" s="704"/>
      <c r="J184" s="707"/>
      <c r="K184" s="705"/>
      <c r="L184" s="708"/>
      <c r="M184" s="705"/>
      <c r="N184" s="709"/>
      <c r="O184" s="709"/>
      <c r="P184" s="931"/>
      <c r="Q184" s="907" t="str">
        <f t="shared" si="9"/>
        <v/>
      </c>
      <c r="R184" s="711"/>
      <c r="S184" s="710"/>
      <c r="T184" s="710"/>
      <c r="U184" s="710"/>
      <c r="V184" s="712"/>
      <c r="AA184" s="604" t="e">
        <f>VLOOKUP(L184,Index!A:D,2,FALSE)</f>
        <v>#N/A</v>
      </c>
      <c r="AB184" s="604" t="e">
        <f>VLOOKUP(L184,Index!A:D,3,FALSE)</f>
        <v>#N/A</v>
      </c>
      <c r="AC184" s="604" t="e">
        <f>VLOOKUP(L184,Index!A:D,4,FALSE)</f>
        <v>#N/A</v>
      </c>
    </row>
    <row r="185" spans="1:29" s="604" customFormat="1" ht="13.5" outlineLevel="1" x14ac:dyDescent="0.25">
      <c r="A185" s="603"/>
      <c r="C185" s="713"/>
      <c r="D185" s="715" t="s">
        <v>380</v>
      </c>
      <c r="E185" s="679"/>
      <c r="F185" s="714" t="s">
        <v>264</v>
      </c>
      <c r="G185" s="716" t="s">
        <v>379</v>
      </c>
      <c r="H185" s="713" t="s">
        <v>174</v>
      </c>
      <c r="I185" s="713"/>
      <c r="J185" s="673" t="str">
        <f>F185&amp;"_"&amp;G185&amp;"_"&amp;H185&amp;"_"&amp;UPPER(D185)</f>
        <v>A_F0101_E1_DACHABDICHTUNG</v>
      </c>
      <c r="K185" s="722" t="str">
        <f>VLOOKUP(L185,Index!A:D,2,FALSE)&amp;","&amp;VLOOKUP(L185,Index!A:D,3,FALSE)&amp;","&amp;VLOOKUP(L185,Index!A:D,4,FALSE)</f>
        <v>91,91,91</v>
      </c>
      <c r="L185" s="718">
        <v>251</v>
      </c>
      <c r="M185" s="714" t="s">
        <v>129</v>
      </c>
      <c r="N185" s="719">
        <f>VLOOKUP($L185,Index!F:H,2,FALSE)</f>
        <v>0.1</v>
      </c>
      <c r="O185" s="719">
        <f>VLOOKUP($L185,Index!F:H,3,FALSE)</f>
        <v>0.1</v>
      </c>
      <c r="P185" s="932"/>
      <c r="Q185" s="908" t="str">
        <f t="shared" si="9"/>
        <v/>
      </c>
      <c r="R185" s="678"/>
      <c r="S185" s="679"/>
      <c r="T185" s="679"/>
      <c r="U185" s="679"/>
      <c r="V185" s="680"/>
      <c r="AA185" s="604">
        <f>VLOOKUP(L185,Index!A:D,2,FALSE)</f>
        <v>91</v>
      </c>
      <c r="AB185" s="604">
        <f>VLOOKUP(L185,Index!A:D,3,FALSE)</f>
        <v>91</v>
      </c>
      <c r="AC185" s="604">
        <f>VLOOKUP(L185,Index!A:D,4,FALSE)</f>
        <v>91</v>
      </c>
    </row>
    <row r="186" spans="1:29" s="604" customFormat="1" ht="13.5" outlineLevel="1" x14ac:dyDescent="0.25">
      <c r="A186" s="603"/>
      <c r="C186" s="704" t="s">
        <v>381</v>
      </c>
      <c r="D186" s="596" t="s">
        <v>382</v>
      </c>
      <c r="E186" s="710" t="str">
        <f>[1]Modellplan!$AA$517</f>
        <v>Dachhäute, einschliesslich Spenglerarbeiten und Blitzschutz, Hinweis: Einbauteil, Absturzsicherung zu Dach (F 2)</v>
      </c>
      <c r="F186" s="705"/>
      <c r="G186" s="706"/>
      <c r="H186" s="704"/>
      <c r="I186" s="704"/>
      <c r="J186" s="707"/>
      <c r="K186" s="705"/>
      <c r="L186" s="708"/>
      <c r="M186" s="705"/>
      <c r="N186" s="709"/>
      <c r="O186" s="709"/>
      <c r="P186" s="931"/>
      <c r="Q186" s="907" t="str">
        <f t="shared" si="9"/>
        <v/>
      </c>
      <c r="R186" s="711"/>
      <c r="S186" s="710"/>
      <c r="T186" s="710"/>
      <c r="U186" s="710"/>
      <c r="V186" s="712"/>
      <c r="AA186" s="604" t="e">
        <f>VLOOKUP(L186,Index!A:D,2,FALSE)</f>
        <v>#N/A</v>
      </c>
      <c r="AB186" s="604" t="e">
        <f>VLOOKUP(L186,Index!A:D,3,FALSE)</f>
        <v>#N/A</v>
      </c>
      <c r="AC186" s="604" t="e">
        <f>VLOOKUP(L186,Index!A:D,4,FALSE)</f>
        <v>#N/A</v>
      </c>
    </row>
    <row r="187" spans="1:29" s="604" customFormat="1" ht="13.5" outlineLevel="1" x14ac:dyDescent="0.25">
      <c r="A187" s="603"/>
      <c r="C187" s="713"/>
      <c r="D187" s="715" t="str">
        <f>D186</f>
        <v>Flachdach</v>
      </c>
      <c r="E187" s="679" t="s">
        <v>1982</v>
      </c>
      <c r="F187" s="714" t="s">
        <v>264</v>
      </c>
      <c r="G187" s="716" t="s">
        <v>381</v>
      </c>
      <c r="H187" s="713" t="s">
        <v>174</v>
      </c>
      <c r="I187" s="713"/>
      <c r="J187" s="673" t="str">
        <f>F187&amp;"_"&amp;G187&amp;"_"&amp;H187&amp;"_"&amp;UPPER(D187)</f>
        <v>A_F0102_E1_FLACHDACH</v>
      </c>
      <c r="K187" s="717" t="str">
        <f>VLOOKUP(L187,Index!A:D,2,FALSE)&amp;","&amp;VLOOKUP(L187,Index!A:D,3,FALSE)&amp;","&amp;VLOOKUP(L187,Index!A:D,4,FALSE)</f>
        <v>132,132,132</v>
      </c>
      <c r="L187" s="718">
        <v>252</v>
      </c>
      <c r="M187" s="714" t="s">
        <v>129</v>
      </c>
      <c r="N187" s="719">
        <f>VLOOKUP($L187,Index!F:H,2,FALSE)</f>
        <v>0.2</v>
      </c>
      <c r="O187" s="719">
        <f>VLOOKUP($L187,Index!F:H,3,FALSE)</f>
        <v>0.15</v>
      </c>
      <c r="P187" s="932"/>
      <c r="Q187" s="908" t="str">
        <f t="shared" si="9"/>
        <v/>
      </c>
      <c r="R187" s="678"/>
      <c r="S187" s="679"/>
      <c r="T187" s="679"/>
      <c r="U187" s="679"/>
      <c r="V187" s="680"/>
      <c r="AA187" s="604">
        <f>VLOOKUP(L187,Index!A:D,2,FALSE)</f>
        <v>132</v>
      </c>
      <c r="AB187" s="604">
        <f>VLOOKUP(L187,Index!A:D,3,FALSE)</f>
        <v>132</v>
      </c>
      <c r="AC187" s="604">
        <f>VLOOKUP(L187,Index!A:D,4,FALSE)</f>
        <v>132</v>
      </c>
    </row>
    <row r="188" spans="1:29" s="604" customFormat="1" ht="13.5" outlineLevel="1" x14ac:dyDescent="0.25">
      <c r="A188" s="603"/>
      <c r="C188" s="704" t="s">
        <v>383</v>
      </c>
      <c r="D188" s="596" t="s">
        <v>384</v>
      </c>
      <c r="E188" s="710">
        <f>[1]Modellplan!$AA$519</f>
        <v>0</v>
      </c>
      <c r="F188" s="705"/>
      <c r="G188" s="706"/>
      <c r="H188" s="704"/>
      <c r="I188" s="704"/>
      <c r="J188" s="707"/>
      <c r="K188" s="705"/>
      <c r="L188" s="708"/>
      <c r="M188" s="705"/>
      <c r="N188" s="709"/>
      <c r="O188" s="709"/>
      <c r="P188" s="931"/>
      <c r="Q188" s="907" t="str">
        <f t="shared" si="9"/>
        <v/>
      </c>
      <c r="R188" s="711"/>
      <c r="S188" s="710"/>
      <c r="T188" s="710"/>
      <c r="U188" s="710"/>
      <c r="V188" s="712"/>
      <c r="AA188" s="604" t="e">
        <f>VLOOKUP(L188,Index!A:D,2,FALSE)</f>
        <v>#N/A</v>
      </c>
      <c r="AB188" s="604" t="e">
        <f>VLOOKUP(L188,Index!A:D,3,FALSE)</f>
        <v>#N/A</v>
      </c>
      <c r="AC188" s="604" t="e">
        <f>VLOOKUP(L188,Index!A:D,4,FALSE)</f>
        <v>#N/A</v>
      </c>
    </row>
    <row r="189" spans="1:29" s="604" customFormat="1" ht="13.5" outlineLevel="1" x14ac:dyDescent="0.25">
      <c r="A189" s="603"/>
      <c r="C189" s="713"/>
      <c r="D189" s="715" t="s">
        <v>385</v>
      </c>
      <c r="E189" s="679" t="s">
        <v>1982</v>
      </c>
      <c r="F189" s="714" t="s">
        <v>264</v>
      </c>
      <c r="G189" s="716" t="s">
        <v>383</v>
      </c>
      <c r="H189" s="713" t="s">
        <v>174</v>
      </c>
      <c r="I189" s="713"/>
      <c r="J189" s="673" t="str">
        <f>F189&amp;"_"&amp;G189&amp;"_"&amp;H189&amp;"_"&amp;UPPER(D189)</f>
        <v>A_F0103_E1_SCHRAEGDACH</v>
      </c>
      <c r="K189" s="717" t="str">
        <f>VLOOKUP(L189,Index!A:D,2,FALSE)&amp;","&amp;VLOOKUP(L189,Index!A:D,3,FALSE)&amp;","&amp;VLOOKUP(L189,Index!A:D,4,FALSE)</f>
        <v>132,132,132</v>
      </c>
      <c r="L189" s="718">
        <v>252</v>
      </c>
      <c r="M189" s="714" t="s">
        <v>129</v>
      </c>
      <c r="N189" s="719">
        <f>VLOOKUP($L189,Index!F:H,2,FALSE)</f>
        <v>0.2</v>
      </c>
      <c r="O189" s="719">
        <f>VLOOKUP($L189,Index!F:H,3,FALSE)</f>
        <v>0.15</v>
      </c>
      <c r="P189" s="932"/>
      <c r="Q189" s="908" t="str">
        <f t="shared" si="9"/>
        <v/>
      </c>
      <c r="R189" s="678"/>
      <c r="S189" s="679"/>
      <c r="T189" s="679"/>
      <c r="U189" s="679"/>
      <c r="V189" s="680"/>
      <c r="AA189" s="604">
        <f>VLOOKUP(L189,Index!A:D,2,FALSE)</f>
        <v>132</v>
      </c>
      <c r="AB189" s="604">
        <f>VLOOKUP(L189,Index!A:D,3,FALSE)</f>
        <v>132</v>
      </c>
      <c r="AC189" s="604">
        <f>VLOOKUP(L189,Index!A:D,4,FALSE)</f>
        <v>132</v>
      </c>
    </row>
    <row r="190" spans="1:29" s="604" customFormat="1" ht="13.5" outlineLevel="1" x14ac:dyDescent="0.25">
      <c r="A190" s="603"/>
      <c r="C190" s="704" t="s">
        <v>386</v>
      </c>
      <c r="D190" s="596" t="s">
        <v>239</v>
      </c>
      <c r="E190" s="710">
        <f>[1]Modellplan!$AA$521</f>
        <v>0</v>
      </c>
      <c r="F190" s="705"/>
      <c r="G190" s="706"/>
      <c r="H190" s="704"/>
      <c r="I190" s="704"/>
      <c r="J190" s="707"/>
      <c r="K190" s="705"/>
      <c r="L190" s="708"/>
      <c r="M190" s="705"/>
      <c r="N190" s="709"/>
      <c r="O190" s="709"/>
      <c r="P190" s="931"/>
      <c r="Q190" s="907" t="str">
        <f t="shared" si="9"/>
        <v/>
      </c>
      <c r="R190" s="711"/>
      <c r="S190" s="710"/>
      <c r="T190" s="710"/>
      <c r="U190" s="710"/>
      <c r="V190" s="712"/>
      <c r="AA190" s="604" t="e">
        <f>VLOOKUP(L190,Index!A:D,2,FALSE)</f>
        <v>#N/A</v>
      </c>
      <c r="AB190" s="604" t="e">
        <f>VLOOKUP(L190,Index!A:D,3,FALSE)</f>
        <v>#N/A</v>
      </c>
      <c r="AC190" s="604" t="e">
        <f>VLOOKUP(L190,Index!A:D,4,FALSE)</f>
        <v>#N/A</v>
      </c>
    </row>
    <row r="191" spans="1:29" s="604" customFormat="1" ht="13.5" outlineLevel="1" x14ac:dyDescent="0.25">
      <c r="A191" s="603"/>
      <c r="C191" s="713"/>
      <c r="D191" s="715" t="str">
        <f>D190</f>
        <v>Blitzschutz</v>
      </c>
      <c r="E191" s="679"/>
      <c r="F191" s="714" t="s">
        <v>264</v>
      </c>
      <c r="G191" s="716" t="s">
        <v>386</v>
      </c>
      <c r="H191" s="713" t="s">
        <v>174</v>
      </c>
      <c r="I191" s="713"/>
      <c r="J191" s="673" t="str">
        <f>F191&amp;"_"&amp;G191&amp;"_"&amp;H191&amp;"_"&amp;UPPER(D191)</f>
        <v>A_F0104_E1_BLITZSCHUTZ</v>
      </c>
      <c r="K191" s="722" t="str">
        <f>VLOOKUP(L191,Index!A:D,2,FALSE)&amp;","&amp;VLOOKUP(L191,Index!A:D,3,FALSE)&amp;","&amp;VLOOKUP(L191,Index!A:D,4,FALSE)</f>
        <v>91,91,91</v>
      </c>
      <c r="L191" s="718">
        <v>251</v>
      </c>
      <c r="M191" s="714" t="s">
        <v>129</v>
      </c>
      <c r="N191" s="719">
        <f>VLOOKUP($L191,Index!F:H,2,FALSE)</f>
        <v>0.1</v>
      </c>
      <c r="O191" s="719">
        <f>VLOOKUP($L191,Index!F:H,3,FALSE)</f>
        <v>0.1</v>
      </c>
      <c r="P191" s="932"/>
      <c r="Q191" s="908" t="str">
        <f t="shared" si="9"/>
        <v/>
      </c>
      <c r="R191" s="678"/>
      <c r="S191" s="679"/>
      <c r="T191" s="679"/>
      <c r="U191" s="679"/>
      <c r="V191" s="680"/>
      <c r="AA191" s="604">
        <f>VLOOKUP(L191,Index!A:D,2,FALSE)</f>
        <v>91</v>
      </c>
      <c r="AB191" s="604">
        <f>VLOOKUP(L191,Index!A:D,3,FALSE)</f>
        <v>91</v>
      </c>
      <c r="AC191" s="604">
        <f>VLOOKUP(L191,Index!A:D,4,FALSE)</f>
        <v>91</v>
      </c>
    </row>
    <row r="192" spans="1:29" s="604" customFormat="1" ht="13.5" outlineLevel="1" x14ac:dyDescent="0.25">
      <c r="A192" s="603"/>
      <c r="C192" s="697" t="s">
        <v>387</v>
      </c>
      <c r="D192" s="594" t="s">
        <v>388</v>
      </c>
      <c r="E192" s="701" t="s">
        <v>1873</v>
      </c>
      <c r="F192" s="698"/>
      <c r="G192" s="697"/>
      <c r="H192" s="697"/>
      <c r="I192" s="697"/>
      <c r="J192" s="697"/>
      <c r="K192" s="699"/>
      <c r="L192" s="698"/>
      <c r="M192" s="698"/>
      <c r="N192" s="700"/>
      <c r="O192" s="700"/>
      <c r="P192" s="939"/>
      <c r="Q192" s="912" t="str">
        <f t="shared" si="9"/>
        <v/>
      </c>
      <c r="R192" s="700"/>
      <c r="S192" s="702"/>
      <c r="T192" s="702"/>
      <c r="U192" s="702"/>
      <c r="V192" s="723"/>
      <c r="AA192" s="604" t="e">
        <f>VLOOKUP(L192,Index!A:D,2,FALSE)</f>
        <v>#N/A</v>
      </c>
      <c r="AB192" s="604" t="e">
        <f>VLOOKUP(L192,Index!A:D,3,FALSE)</f>
        <v>#N/A</v>
      </c>
      <c r="AC192" s="604" t="e">
        <f>VLOOKUP(L192,Index!A:D,4,FALSE)</f>
        <v>#N/A</v>
      </c>
    </row>
    <row r="193" spans="1:29" s="604" customFormat="1" ht="13.5" outlineLevel="1" x14ac:dyDescent="0.25">
      <c r="A193" s="603"/>
      <c r="C193" s="704" t="s">
        <v>389</v>
      </c>
      <c r="D193" s="596" t="s">
        <v>390</v>
      </c>
      <c r="E193" s="710"/>
      <c r="F193" s="705"/>
      <c r="G193" s="706"/>
      <c r="H193" s="704"/>
      <c r="I193" s="704"/>
      <c r="J193" s="707"/>
      <c r="K193" s="705"/>
      <c r="L193" s="708"/>
      <c r="M193" s="705"/>
      <c r="N193" s="709"/>
      <c r="O193" s="709"/>
      <c r="P193" s="931"/>
      <c r="Q193" s="907" t="str">
        <f t="shared" si="9"/>
        <v/>
      </c>
      <c r="R193" s="711"/>
      <c r="S193" s="710"/>
      <c r="T193" s="710"/>
      <c r="U193" s="710"/>
      <c r="V193" s="712"/>
      <c r="AA193" s="604" t="e">
        <f>VLOOKUP(L193,Index!A:D,2,FALSE)</f>
        <v>#N/A</v>
      </c>
      <c r="AB193" s="604" t="e">
        <f>VLOOKUP(L193,Index!A:D,3,FALSE)</f>
        <v>#N/A</v>
      </c>
      <c r="AC193" s="604" t="e">
        <f>VLOOKUP(L193,Index!A:D,4,FALSE)</f>
        <v>#N/A</v>
      </c>
    </row>
    <row r="194" spans="1:29" s="604" customFormat="1" ht="13.5" outlineLevel="1" x14ac:dyDescent="0.25">
      <c r="A194" s="603"/>
      <c r="C194" s="713"/>
      <c r="D194" s="715" t="str">
        <f>D193</f>
        <v>Dacheinbauteil</v>
      </c>
      <c r="E194" s="679"/>
      <c r="F194" s="714" t="s">
        <v>264</v>
      </c>
      <c r="G194" s="716" t="s">
        <v>389</v>
      </c>
      <c r="H194" s="713" t="s">
        <v>174</v>
      </c>
      <c r="I194" s="713"/>
      <c r="J194" s="673" t="str">
        <f>F194&amp;"_"&amp;G194&amp;"_"&amp;H194&amp;"_"&amp;UPPER(D194)</f>
        <v>A_F0200_E1_DACHEINBAUTEIL</v>
      </c>
      <c r="K194" s="717" t="str">
        <f>VLOOKUP(L194,Index!A:D,2,FALSE)&amp;","&amp;VLOOKUP(L194,Index!A:D,3,FALSE)&amp;","&amp;VLOOKUP(L194,Index!A:D,4,FALSE)</f>
        <v>132,132,132</v>
      </c>
      <c r="L194" s="718">
        <v>252</v>
      </c>
      <c r="M194" s="714" t="s">
        <v>129</v>
      </c>
      <c r="N194" s="719">
        <f>VLOOKUP($L194,Index!F:H,2,FALSE)</f>
        <v>0.2</v>
      </c>
      <c r="O194" s="719">
        <f>VLOOKUP($L194,Index!F:H,3,FALSE)</f>
        <v>0.15</v>
      </c>
      <c r="P194" s="932"/>
      <c r="Q194" s="908" t="str">
        <f t="shared" si="9"/>
        <v/>
      </c>
      <c r="R194" s="678"/>
      <c r="S194" s="679"/>
      <c r="T194" s="679"/>
      <c r="U194" s="679"/>
      <c r="V194" s="680"/>
      <c r="AA194" s="604">
        <f>VLOOKUP(L194,Index!A:D,2,FALSE)</f>
        <v>132</v>
      </c>
      <c r="AB194" s="604">
        <f>VLOOKUP(L194,Index!A:D,3,FALSE)</f>
        <v>132</v>
      </c>
      <c r="AC194" s="604">
        <f>VLOOKUP(L194,Index!A:D,4,FALSE)</f>
        <v>132</v>
      </c>
    </row>
    <row r="195" spans="1:29" s="604" customFormat="1" ht="13.5" outlineLevel="1" x14ac:dyDescent="0.25">
      <c r="A195" s="603"/>
      <c r="C195" s="704" t="s">
        <v>391</v>
      </c>
      <c r="D195" s="596" t="s">
        <v>392</v>
      </c>
      <c r="E195" s="710" t="str">
        <f>[1]Modellplan!$AA$526</f>
        <v>Äussere Blitzschutzanlagen mit Fang- und Ableitungen</v>
      </c>
      <c r="F195" s="705"/>
      <c r="G195" s="706"/>
      <c r="H195" s="704"/>
      <c r="I195" s="704"/>
      <c r="J195" s="707"/>
      <c r="K195" s="705"/>
      <c r="L195" s="708"/>
      <c r="M195" s="705"/>
      <c r="N195" s="709"/>
      <c r="O195" s="709"/>
      <c r="P195" s="931"/>
      <c r="Q195" s="907" t="str">
        <f t="shared" si="9"/>
        <v/>
      </c>
      <c r="R195" s="711"/>
      <c r="S195" s="710"/>
      <c r="T195" s="710"/>
      <c r="U195" s="710"/>
      <c r="V195" s="712"/>
      <c r="AA195" s="604" t="e">
        <f>VLOOKUP(L195,Index!A:D,2,FALSE)</f>
        <v>#N/A</v>
      </c>
      <c r="AB195" s="604" t="e">
        <f>VLOOKUP(L195,Index!A:D,3,FALSE)</f>
        <v>#N/A</v>
      </c>
      <c r="AC195" s="604" t="e">
        <f>VLOOKUP(L195,Index!A:D,4,FALSE)</f>
        <v>#N/A</v>
      </c>
    </row>
    <row r="196" spans="1:29" s="604" customFormat="1" ht="13.5" outlineLevel="1" x14ac:dyDescent="0.25">
      <c r="A196" s="603"/>
      <c r="C196" s="713"/>
      <c r="D196" s="715" t="s">
        <v>393</v>
      </c>
      <c r="E196" s="679"/>
      <c r="F196" s="714" t="s">
        <v>264</v>
      </c>
      <c r="G196" s="716" t="s">
        <v>391</v>
      </c>
      <c r="H196" s="713" t="s">
        <v>174</v>
      </c>
      <c r="I196" s="713"/>
      <c r="J196" s="673" t="str">
        <f>F196&amp;"_"&amp;G196&amp;"_"&amp;H196&amp;"_"&amp;UPPER(D196)</f>
        <v>A_F0201_E1_OBERLICHT</v>
      </c>
      <c r="K196" s="717" t="str">
        <f>VLOOKUP(L196,Index!A:D,2,FALSE)&amp;","&amp;VLOOKUP(L196,Index!A:D,3,FALSE)&amp;","&amp;VLOOKUP(L196,Index!A:D,4,FALSE)</f>
        <v>132,132,132</v>
      </c>
      <c r="L196" s="718">
        <v>252</v>
      </c>
      <c r="M196" s="714" t="s">
        <v>129</v>
      </c>
      <c r="N196" s="719">
        <f>VLOOKUP($L196,Index!F:H,2,FALSE)</f>
        <v>0.2</v>
      </c>
      <c r="O196" s="719">
        <f>VLOOKUP($L196,Index!F:H,3,FALSE)</f>
        <v>0.15</v>
      </c>
      <c r="P196" s="932"/>
      <c r="Q196" s="908" t="str">
        <f t="shared" si="9"/>
        <v/>
      </c>
      <c r="R196" s="678"/>
      <c r="S196" s="679"/>
      <c r="T196" s="679"/>
      <c r="U196" s="679"/>
      <c r="V196" s="680"/>
      <c r="AA196" s="604">
        <f>VLOOKUP(L196,Index!A:D,2,FALSE)</f>
        <v>132</v>
      </c>
      <c r="AB196" s="604">
        <f>VLOOKUP(L196,Index!A:D,3,FALSE)</f>
        <v>132</v>
      </c>
      <c r="AC196" s="604">
        <f>VLOOKUP(L196,Index!A:D,4,FALSE)</f>
        <v>132</v>
      </c>
    </row>
    <row r="197" spans="1:29" s="604" customFormat="1" ht="13.5" outlineLevel="1" x14ac:dyDescent="0.25">
      <c r="A197" s="603"/>
      <c r="C197" s="713"/>
      <c r="D197" s="715" t="s">
        <v>394</v>
      </c>
      <c r="E197" s="679"/>
      <c r="F197" s="714" t="s">
        <v>264</v>
      </c>
      <c r="G197" s="716" t="s">
        <v>391</v>
      </c>
      <c r="H197" s="713" t="s">
        <v>174</v>
      </c>
      <c r="I197" s="713"/>
      <c r="J197" s="673" t="str">
        <f>F197&amp;"_"&amp;G197&amp;"_"&amp;H197&amp;"_"&amp;UPPER(D197)</f>
        <v>A_F0201_E1_AUSSTIEG</v>
      </c>
      <c r="K197" s="717" t="str">
        <f>VLOOKUP(L197,Index!A:D,2,FALSE)&amp;","&amp;VLOOKUP(L197,Index!A:D,3,FALSE)&amp;","&amp;VLOOKUP(L197,Index!A:D,4,FALSE)</f>
        <v>132,132,132</v>
      </c>
      <c r="L197" s="718">
        <v>252</v>
      </c>
      <c r="M197" s="714" t="s">
        <v>129</v>
      </c>
      <c r="N197" s="719">
        <f>VLOOKUP($L197,Index!F:H,2,FALSE)</f>
        <v>0.2</v>
      </c>
      <c r="O197" s="719">
        <f>VLOOKUP($L197,Index!F:H,3,FALSE)</f>
        <v>0.15</v>
      </c>
      <c r="P197" s="932"/>
      <c r="Q197" s="908" t="str">
        <f t="shared" si="9"/>
        <v/>
      </c>
      <c r="R197" s="678"/>
      <c r="S197" s="679"/>
      <c r="T197" s="679"/>
      <c r="U197" s="679"/>
      <c r="V197" s="680"/>
      <c r="AA197" s="604">
        <f>VLOOKUP(L197,Index!A:D,2,FALSE)</f>
        <v>132</v>
      </c>
      <c r="AB197" s="604">
        <f>VLOOKUP(L197,Index!A:D,3,FALSE)</f>
        <v>132</v>
      </c>
      <c r="AC197" s="604">
        <f>VLOOKUP(L197,Index!A:D,4,FALSE)</f>
        <v>132</v>
      </c>
    </row>
    <row r="198" spans="1:29" s="604" customFormat="1" ht="13.5" outlineLevel="1" x14ac:dyDescent="0.25">
      <c r="A198" s="603"/>
      <c r="C198" s="713"/>
      <c r="D198" s="715" t="s">
        <v>359</v>
      </c>
      <c r="E198" s="679"/>
      <c r="F198" s="714" t="s">
        <v>264</v>
      </c>
      <c r="G198" s="716" t="s">
        <v>391</v>
      </c>
      <c r="H198" s="713" t="s">
        <v>174</v>
      </c>
      <c r="I198" s="713"/>
      <c r="J198" s="673" t="str">
        <f>F198&amp;"_"&amp;G198&amp;"_"&amp;H198&amp;"_"&amp;UPPER(D198)</f>
        <v>A_F0201_E1_ABSTURZSICHERUNG</v>
      </c>
      <c r="K198" s="722" t="str">
        <f>VLOOKUP(L198,Index!A:D,2,FALSE)&amp;","&amp;VLOOKUP(L198,Index!A:D,3,FALSE)&amp;","&amp;VLOOKUP(L198,Index!A:D,4,FALSE)</f>
        <v>91,91,91</v>
      </c>
      <c r="L198" s="718">
        <v>251</v>
      </c>
      <c r="M198" s="714" t="s">
        <v>129</v>
      </c>
      <c r="N198" s="719">
        <f>VLOOKUP($L198,Index!F:H,2,FALSE)</f>
        <v>0.1</v>
      </c>
      <c r="O198" s="719">
        <f>VLOOKUP($L198,Index!F:H,3,FALSE)</f>
        <v>0.1</v>
      </c>
      <c r="P198" s="932"/>
      <c r="Q198" s="908" t="str">
        <f t="shared" si="9"/>
        <v/>
      </c>
      <c r="R198" s="678"/>
      <c r="S198" s="679"/>
      <c r="T198" s="679"/>
      <c r="U198" s="679"/>
      <c r="V198" s="680"/>
      <c r="AA198" s="604">
        <f>VLOOKUP(L198,Index!A:D,2,FALSE)</f>
        <v>91</v>
      </c>
      <c r="AB198" s="604">
        <f>VLOOKUP(L198,Index!A:D,3,FALSE)</f>
        <v>91</v>
      </c>
      <c r="AC198" s="604">
        <f>VLOOKUP(L198,Index!A:D,4,FALSE)</f>
        <v>91</v>
      </c>
    </row>
    <row r="199" spans="1:29" s="604" customFormat="1" ht="13.5" outlineLevel="1" x14ac:dyDescent="0.25">
      <c r="A199" s="603"/>
      <c r="C199" s="704" t="s">
        <v>395</v>
      </c>
      <c r="D199" s="596" t="s">
        <v>396</v>
      </c>
      <c r="E199" s="710">
        <f>[1]Modellplan!$AA$530</f>
        <v>0</v>
      </c>
      <c r="F199" s="705"/>
      <c r="G199" s="706"/>
      <c r="H199" s="704"/>
      <c r="I199" s="704"/>
      <c r="J199" s="707"/>
      <c r="K199" s="705"/>
      <c r="L199" s="708"/>
      <c r="M199" s="705"/>
      <c r="N199" s="709"/>
      <c r="O199" s="709"/>
      <c r="P199" s="931"/>
      <c r="Q199" s="907" t="str">
        <f t="shared" si="9"/>
        <v/>
      </c>
      <c r="R199" s="711"/>
      <c r="S199" s="710"/>
      <c r="T199" s="710"/>
      <c r="U199" s="710"/>
      <c r="V199" s="712"/>
      <c r="AA199" s="604" t="e">
        <f>VLOOKUP(L199,Index!A:D,2,FALSE)</f>
        <v>#N/A</v>
      </c>
      <c r="AB199" s="604" t="e">
        <f>VLOOKUP(L199,Index!A:D,3,FALSE)</f>
        <v>#N/A</v>
      </c>
      <c r="AC199" s="604" t="e">
        <f>VLOOKUP(L199,Index!A:D,4,FALSE)</f>
        <v>#N/A</v>
      </c>
    </row>
    <row r="200" spans="1:29" s="604" customFormat="1" ht="13.5" outlineLevel="1" x14ac:dyDescent="0.25">
      <c r="A200" s="603"/>
      <c r="C200" s="713"/>
      <c r="D200" s="715" t="s">
        <v>397</v>
      </c>
      <c r="E200" s="679"/>
      <c r="F200" s="714" t="s">
        <v>264</v>
      </c>
      <c r="G200" s="716" t="s">
        <v>395</v>
      </c>
      <c r="H200" s="713" t="s">
        <v>174</v>
      </c>
      <c r="I200" s="713"/>
      <c r="J200" s="673" t="str">
        <f>F200&amp;"_"&amp;G200&amp;"_"&amp;H200&amp;"_"&amp;UPPER(D200)</f>
        <v>A_F0202_E1_DACHFENSTER</v>
      </c>
      <c r="K200" s="717" t="str">
        <f>VLOOKUP(L200,Index!A:D,2,FALSE)&amp;","&amp;VLOOKUP(L200,Index!A:D,3,FALSE)&amp;","&amp;VLOOKUP(L200,Index!A:D,4,FALSE)</f>
        <v>132,132,132</v>
      </c>
      <c r="L200" s="718">
        <v>252</v>
      </c>
      <c r="M200" s="714" t="s">
        <v>129</v>
      </c>
      <c r="N200" s="719">
        <f>VLOOKUP($L200,Index!F:H,2,FALSE)</f>
        <v>0.2</v>
      </c>
      <c r="O200" s="719">
        <f>VLOOKUP($L200,Index!F:H,3,FALSE)</f>
        <v>0.15</v>
      </c>
      <c r="P200" s="932"/>
      <c r="Q200" s="908" t="str">
        <f t="shared" si="9"/>
        <v/>
      </c>
      <c r="R200" s="678"/>
      <c r="S200" s="679"/>
      <c r="T200" s="679"/>
      <c r="U200" s="679"/>
      <c r="V200" s="680"/>
      <c r="AA200" s="604">
        <f>VLOOKUP(L200,Index!A:D,2,FALSE)</f>
        <v>132</v>
      </c>
      <c r="AB200" s="604">
        <f>VLOOKUP(L200,Index!A:D,3,FALSE)</f>
        <v>132</v>
      </c>
      <c r="AC200" s="604">
        <f>VLOOKUP(L200,Index!A:D,4,FALSE)</f>
        <v>132</v>
      </c>
    </row>
    <row r="201" spans="1:29" s="604" customFormat="1" ht="13.5" outlineLevel="1" x14ac:dyDescent="0.25">
      <c r="A201" s="603"/>
      <c r="C201" s="713"/>
      <c r="D201" s="715" t="s">
        <v>359</v>
      </c>
      <c r="E201" s="679"/>
      <c r="F201" s="714" t="s">
        <v>264</v>
      </c>
      <c r="G201" s="716" t="s">
        <v>395</v>
      </c>
      <c r="H201" s="713" t="s">
        <v>174</v>
      </c>
      <c r="I201" s="713"/>
      <c r="J201" s="673" t="str">
        <f>F201&amp;"_"&amp;G201&amp;"_"&amp;H201&amp;"_"&amp;UPPER(D201)</f>
        <v>A_F0202_E1_ABSTURZSICHERUNG</v>
      </c>
      <c r="K201" s="717" t="str">
        <f>VLOOKUP(L201,Index!A:D,2,FALSE)&amp;","&amp;VLOOKUP(L201,Index!A:D,3,FALSE)&amp;","&amp;VLOOKUP(L201,Index!A:D,4,FALSE)</f>
        <v>132,132,132</v>
      </c>
      <c r="L201" s="718">
        <v>252</v>
      </c>
      <c r="M201" s="714" t="s">
        <v>129</v>
      </c>
      <c r="N201" s="719">
        <f>VLOOKUP($L201,Index!F:H,2,FALSE)</f>
        <v>0.2</v>
      </c>
      <c r="O201" s="719">
        <f>VLOOKUP($L201,Index!F:H,3,FALSE)</f>
        <v>0.15</v>
      </c>
      <c r="P201" s="932"/>
      <c r="Q201" s="908" t="str">
        <f t="shared" si="9"/>
        <v/>
      </c>
      <c r="R201" s="678"/>
      <c r="S201" s="679"/>
      <c r="T201" s="679"/>
      <c r="U201" s="679"/>
      <c r="V201" s="680"/>
      <c r="AA201" s="604">
        <f>VLOOKUP(L201,Index!A:D,2,FALSE)</f>
        <v>132</v>
      </c>
      <c r="AB201" s="604">
        <f>VLOOKUP(L201,Index!A:D,3,FALSE)</f>
        <v>132</v>
      </c>
      <c r="AC201" s="604">
        <f>VLOOKUP(L201,Index!A:D,4,FALSE)</f>
        <v>132</v>
      </c>
    </row>
    <row r="202" spans="1:29" s="604" customFormat="1" ht="13.5" outlineLevel="1" x14ac:dyDescent="0.25">
      <c r="A202" s="603"/>
      <c r="C202" s="687" t="s">
        <v>249</v>
      </c>
      <c r="D202" s="689" t="s">
        <v>398</v>
      </c>
      <c r="E202" s="693" t="s">
        <v>1874</v>
      </c>
      <c r="F202" s="688"/>
      <c r="G202" s="690"/>
      <c r="H202" s="687"/>
      <c r="I202" s="687"/>
      <c r="J202" s="690"/>
      <c r="K202" s="691"/>
      <c r="L202" s="688"/>
      <c r="M202" s="688"/>
      <c r="N202" s="692"/>
      <c r="O202" s="692"/>
      <c r="P202" s="938"/>
      <c r="Q202" s="911" t="str">
        <f t="shared" si="9"/>
        <v/>
      </c>
      <c r="R202" s="692"/>
      <c r="S202" s="694"/>
      <c r="T202" s="694"/>
      <c r="U202" s="694"/>
      <c r="V202" s="742"/>
      <c r="AA202" s="604" t="e">
        <f>VLOOKUP(L202,Index!A:D,2,FALSE)</f>
        <v>#N/A</v>
      </c>
      <c r="AB202" s="604" t="e">
        <f>VLOOKUP(L202,Index!A:D,3,FALSE)</f>
        <v>#N/A</v>
      </c>
      <c r="AC202" s="604" t="e">
        <f>VLOOKUP(L202,Index!A:D,4,FALSE)</f>
        <v>#N/A</v>
      </c>
    </row>
    <row r="203" spans="1:29" s="604" customFormat="1" ht="13.5" outlineLevel="1" x14ac:dyDescent="0.25">
      <c r="A203" s="603"/>
      <c r="C203" s="697" t="s">
        <v>399</v>
      </c>
      <c r="D203" s="594" t="s">
        <v>400</v>
      </c>
      <c r="E203" s="701" t="s">
        <v>1875</v>
      </c>
      <c r="F203" s="698"/>
      <c r="G203" s="697"/>
      <c r="H203" s="697"/>
      <c r="I203" s="697"/>
      <c r="J203" s="697"/>
      <c r="K203" s="699"/>
      <c r="L203" s="698"/>
      <c r="M203" s="698"/>
      <c r="N203" s="700"/>
      <c r="O203" s="700"/>
      <c r="P203" s="939"/>
      <c r="Q203" s="912" t="str">
        <f t="shared" si="9"/>
        <v/>
      </c>
      <c r="R203" s="700"/>
      <c r="S203" s="702"/>
      <c r="T203" s="702"/>
      <c r="U203" s="702"/>
      <c r="V203" s="723"/>
      <c r="AA203" s="604" t="e">
        <f>VLOOKUP(L203,Index!A:D,2,FALSE)</f>
        <v>#N/A</v>
      </c>
      <c r="AB203" s="604" t="e">
        <f>VLOOKUP(L203,Index!A:D,3,FALSE)</f>
        <v>#N/A</v>
      </c>
      <c r="AC203" s="604" t="e">
        <f>VLOOKUP(L203,Index!A:D,4,FALSE)</f>
        <v>#N/A</v>
      </c>
    </row>
    <row r="204" spans="1:29" s="604" customFormat="1" ht="13.5" outlineLevel="1" x14ac:dyDescent="0.25">
      <c r="A204" s="603"/>
      <c r="C204" s="704" t="s">
        <v>401</v>
      </c>
      <c r="D204" s="596" t="s">
        <v>402</v>
      </c>
      <c r="E204" s="710"/>
      <c r="F204" s="705"/>
      <c r="G204" s="706"/>
      <c r="H204" s="704"/>
      <c r="I204" s="704"/>
      <c r="J204" s="707"/>
      <c r="K204" s="705"/>
      <c r="L204" s="708"/>
      <c r="M204" s="705"/>
      <c r="N204" s="709"/>
      <c r="O204" s="709"/>
      <c r="P204" s="931"/>
      <c r="Q204" s="907" t="str">
        <f t="shared" ref="Q204:Q290" si="10">IF(COUNTIF($S204,"&lt;&gt;"),"X","")</f>
        <v/>
      </c>
      <c r="R204" s="711"/>
      <c r="S204" s="710"/>
      <c r="T204" s="710"/>
      <c r="U204" s="710"/>
      <c r="V204" s="712"/>
      <c r="AA204" s="604" t="e">
        <f>VLOOKUP(L204,Index!A:D,2,FALSE)</f>
        <v>#N/A</v>
      </c>
      <c r="AB204" s="604" t="e">
        <f>VLOOKUP(L204,Index!A:D,3,FALSE)</f>
        <v>#N/A</v>
      </c>
      <c r="AC204" s="604" t="e">
        <f>VLOOKUP(L204,Index!A:D,4,FALSE)</f>
        <v>#N/A</v>
      </c>
    </row>
    <row r="205" spans="1:29" s="604" customFormat="1" ht="13.5" outlineLevel="1" x14ac:dyDescent="0.25">
      <c r="A205" s="603"/>
      <c r="C205" s="713"/>
      <c r="D205" s="715" t="str">
        <f>D204</f>
        <v>Trennelement</v>
      </c>
      <c r="E205" s="679"/>
      <c r="F205" s="714" t="s">
        <v>264</v>
      </c>
      <c r="G205" s="716" t="s">
        <v>401</v>
      </c>
      <c r="H205" s="713" t="s">
        <v>174</v>
      </c>
      <c r="I205" s="713"/>
      <c r="J205" s="673" t="str">
        <f>F205&amp;"_"&amp;G205&amp;"_"&amp;H205&amp;"_"&amp;UPPER(D205)</f>
        <v>A_G0100_E1_TRENNELEMENT</v>
      </c>
      <c r="K205" s="717" t="str">
        <f>VLOOKUP(L205,Index!A:D,2,FALSE)&amp;","&amp;VLOOKUP(L205,Index!A:D,3,FALSE)&amp;","&amp;VLOOKUP(L205,Index!A:D,4,FALSE)</f>
        <v>132,132,132</v>
      </c>
      <c r="L205" s="718">
        <v>252</v>
      </c>
      <c r="M205" s="714" t="s">
        <v>129</v>
      </c>
      <c r="N205" s="719">
        <f>VLOOKUP($L205,Index!F:H,2,FALSE)</f>
        <v>0.2</v>
      </c>
      <c r="O205" s="719">
        <f>VLOOKUP($L205,Index!F:H,3,FALSE)</f>
        <v>0.15</v>
      </c>
      <c r="P205" s="932"/>
      <c r="Q205" s="908" t="str">
        <f t="shared" si="10"/>
        <v/>
      </c>
      <c r="R205" s="678"/>
      <c r="S205" s="679"/>
      <c r="T205" s="679"/>
      <c r="U205" s="679"/>
      <c r="V205" s="680"/>
      <c r="AA205" s="604">
        <f>VLOOKUP(L205,Index!A:D,2,FALSE)</f>
        <v>132</v>
      </c>
      <c r="AB205" s="604">
        <f>VLOOKUP(L205,Index!A:D,3,FALSE)</f>
        <v>132</v>
      </c>
      <c r="AC205" s="604">
        <f>VLOOKUP(L205,Index!A:D,4,FALSE)</f>
        <v>132</v>
      </c>
    </row>
    <row r="206" spans="1:29" s="604" customFormat="1" ht="13.5" outlineLevel="1" x14ac:dyDescent="0.25">
      <c r="A206" s="603"/>
      <c r="C206" s="704" t="s">
        <v>403</v>
      </c>
      <c r="D206" s="596" t="s">
        <v>404</v>
      </c>
      <c r="E206" s="710">
        <f>[1]Modellplan!$AA$538</f>
        <v>0</v>
      </c>
      <c r="F206" s="705"/>
      <c r="G206" s="706"/>
      <c r="H206" s="704"/>
      <c r="I206" s="704"/>
      <c r="J206" s="707"/>
      <c r="K206" s="705"/>
      <c r="L206" s="708"/>
      <c r="M206" s="705"/>
      <c r="N206" s="709"/>
      <c r="O206" s="709"/>
      <c r="P206" s="931"/>
      <c r="Q206" s="907" t="str">
        <f t="shared" si="10"/>
        <v/>
      </c>
      <c r="R206" s="711"/>
      <c r="S206" s="710"/>
      <c r="T206" s="710"/>
      <c r="U206" s="710"/>
      <c r="V206" s="712"/>
      <c r="AA206" s="604" t="e">
        <f>VLOOKUP(L206,Index!A:D,2,FALSE)</f>
        <v>#N/A</v>
      </c>
      <c r="AB206" s="604" t="e">
        <f>VLOOKUP(L206,Index!A:D,3,FALSE)</f>
        <v>#N/A</v>
      </c>
      <c r="AC206" s="604" t="e">
        <f>VLOOKUP(L206,Index!A:D,4,FALSE)</f>
        <v>#N/A</v>
      </c>
    </row>
    <row r="207" spans="1:29" s="604" customFormat="1" ht="13.5" outlineLevel="1" x14ac:dyDescent="0.25">
      <c r="A207" s="603"/>
      <c r="C207" s="713"/>
      <c r="D207" s="715" t="s">
        <v>1602</v>
      </c>
      <c r="E207" s="679"/>
      <c r="F207" s="714" t="s">
        <v>264</v>
      </c>
      <c r="G207" s="716" t="s">
        <v>403</v>
      </c>
      <c r="H207" s="713" t="s">
        <v>174</v>
      </c>
      <c r="I207" s="713"/>
      <c r="J207" s="673" t="str">
        <f>F207&amp;"_"&amp;G207&amp;"_"&amp;H207&amp;"_"&amp;UPPER(D207)</f>
        <v>A_G0101_E1_TRENNWAND</v>
      </c>
      <c r="K207" s="717" t="str">
        <f>VLOOKUP(L207,Index!A:D,2,FALSE)&amp;","&amp;VLOOKUP(L207,Index!A:D,3,FALSE)&amp;","&amp;VLOOKUP(L207,Index!A:D,4,FALSE)</f>
        <v>132,132,132</v>
      </c>
      <c r="L207" s="718">
        <v>252</v>
      </c>
      <c r="M207" s="714" t="s">
        <v>129</v>
      </c>
      <c r="N207" s="719">
        <f>VLOOKUP($L207,Index!F:H,2,FALSE)</f>
        <v>0.2</v>
      </c>
      <c r="O207" s="719">
        <f>VLOOKUP($L207,Index!F:H,3,FALSE)</f>
        <v>0.15</v>
      </c>
      <c r="P207" s="932"/>
      <c r="Q207" s="908" t="str">
        <f t="shared" si="10"/>
        <v>X</v>
      </c>
      <c r="R207" s="678"/>
      <c r="S207" s="679" t="s">
        <v>1075</v>
      </c>
      <c r="T207" s="679"/>
      <c r="U207" s="679"/>
      <c r="V207" s="680"/>
      <c r="AA207" s="604">
        <f>VLOOKUP(L207,Index!A:D,2,FALSE)</f>
        <v>132</v>
      </c>
      <c r="AB207" s="604">
        <f>VLOOKUP(L207,Index!A:D,3,FALSE)</f>
        <v>132</v>
      </c>
      <c r="AC207" s="604">
        <f>VLOOKUP(L207,Index!A:D,4,FALSE)</f>
        <v>132</v>
      </c>
    </row>
    <row r="208" spans="1:29" s="604" customFormat="1" ht="13.5" outlineLevel="1" x14ac:dyDescent="0.25">
      <c r="A208" s="603"/>
      <c r="C208" s="704" t="s">
        <v>405</v>
      </c>
      <c r="D208" s="596" t="s">
        <v>406</v>
      </c>
      <c r="E208" s="710" t="str">
        <f>[1]Modellplan!$AA$540</f>
        <v>Feste und bewegliche Trennwände, Vorsatzschalen und Verglasungen sowie innere Türen, Tore und Fenster</v>
      </c>
      <c r="F208" s="705"/>
      <c r="G208" s="706"/>
      <c r="H208" s="704"/>
      <c r="I208" s="704"/>
      <c r="J208" s="707"/>
      <c r="K208" s="705"/>
      <c r="L208" s="708"/>
      <c r="M208" s="705"/>
      <c r="N208" s="709"/>
      <c r="O208" s="709"/>
      <c r="P208" s="931"/>
      <c r="Q208" s="907" t="str">
        <f t="shared" si="10"/>
        <v/>
      </c>
      <c r="R208" s="711"/>
      <c r="S208" s="710"/>
      <c r="T208" s="710"/>
      <c r="U208" s="710"/>
      <c r="V208" s="712"/>
      <c r="AA208" s="604" t="e">
        <f>VLOOKUP(L208,Index!A:D,2,FALSE)</f>
        <v>#N/A</v>
      </c>
      <c r="AB208" s="604" t="e">
        <f>VLOOKUP(L208,Index!A:D,3,FALSE)</f>
        <v>#N/A</v>
      </c>
      <c r="AC208" s="604" t="e">
        <f>VLOOKUP(L208,Index!A:D,4,FALSE)</f>
        <v>#N/A</v>
      </c>
    </row>
    <row r="209" spans="1:29" s="604" customFormat="1" ht="13.5" outlineLevel="1" x14ac:dyDescent="0.25">
      <c r="A209" s="603"/>
      <c r="C209" s="713"/>
      <c r="D209" s="715" t="s">
        <v>407</v>
      </c>
      <c r="E209" s="679"/>
      <c r="F209" s="714" t="s">
        <v>264</v>
      </c>
      <c r="G209" s="716" t="s">
        <v>405</v>
      </c>
      <c r="H209" s="713" t="s">
        <v>174</v>
      </c>
      <c r="I209" s="713"/>
      <c r="J209" s="673" t="str">
        <f>F209&amp;"_"&amp;G209&amp;"_"&amp;H209&amp;"_"&amp;UPPER(D209)</f>
        <v>A_G0102_E1_TRENNWAND-BEWEGLICH</v>
      </c>
      <c r="K209" s="717" t="str">
        <f>VLOOKUP(L209,Index!A:D,2,FALSE)&amp;","&amp;VLOOKUP(L209,Index!A:D,3,FALSE)&amp;","&amp;VLOOKUP(L209,Index!A:D,4,FALSE)</f>
        <v>132,132,132</v>
      </c>
      <c r="L209" s="718">
        <v>252</v>
      </c>
      <c r="M209" s="714" t="s">
        <v>129</v>
      </c>
      <c r="N209" s="719">
        <f>VLOOKUP($L209,Index!F:H,2,FALSE)</f>
        <v>0.2</v>
      </c>
      <c r="O209" s="719">
        <f>VLOOKUP($L209,Index!F:H,3,FALSE)</f>
        <v>0.15</v>
      </c>
      <c r="P209" s="932"/>
      <c r="Q209" s="908" t="str">
        <f t="shared" si="10"/>
        <v/>
      </c>
      <c r="R209" s="678"/>
      <c r="S209" s="679"/>
      <c r="T209" s="679"/>
      <c r="U209" s="679"/>
      <c r="V209" s="680"/>
      <c r="AA209" s="604">
        <f>VLOOKUP(L209,Index!A:D,2,FALSE)</f>
        <v>132</v>
      </c>
      <c r="AB209" s="604">
        <f>VLOOKUP(L209,Index!A:D,3,FALSE)</f>
        <v>132</v>
      </c>
      <c r="AC209" s="604">
        <f>VLOOKUP(L209,Index!A:D,4,FALSE)</f>
        <v>132</v>
      </c>
    </row>
    <row r="210" spans="1:29" s="604" customFormat="1" ht="13.5" outlineLevel="1" x14ac:dyDescent="0.25">
      <c r="A210" s="603"/>
      <c r="C210" s="704" t="s">
        <v>408</v>
      </c>
      <c r="D210" s="596" t="s">
        <v>409</v>
      </c>
      <c r="E210" s="710">
        <f>[1]Modellplan!$AA$542</f>
        <v>0</v>
      </c>
      <c r="F210" s="705"/>
      <c r="G210" s="706"/>
      <c r="H210" s="704"/>
      <c r="I210" s="704"/>
      <c r="J210" s="707"/>
      <c r="K210" s="705"/>
      <c r="L210" s="708"/>
      <c r="M210" s="705"/>
      <c r="N210" s="709"/>
      <c r="O210" s="709"/>
      <c r="P210" s="931"/>
      <c r="Q210" s="907" t="str">
        <f t="shared" si="10"/>
        <v/>
      </c>
      <c r="R210" s="711"/>
      <c r="S210" s="710"/>
      <c r="T210" s="710"/>
      <c r="U210" s="710"/>
      <c r="V210" s="712"/>
      <c r="AA210" s="604" t="e">
        <f>VLOOKUP(L210,Index!A:D,2,FALSE)</f>
        <v>#N/A</v>
      </c>
      <c r="AB210" s="604" t="e">
        <f>VLOOKUP(L210,Index!A:D,3,FALSE)</f>
        <v>#N/A</v>
      </c>
      <c r="AC210" s="604" t="e">
        <f>VLOOKUP(L210,Index!A:D,4,FALSE)</f>
        <v>#N/A</v>
      </c>
    </row>
    <row r="211" spans="1:29" s="604" customFormat="1" ht="13.5" outlineLevel="1" x14ac:dyDescent="0.25">
      <c r="A211" s="603"/>
      <c r="C211" s="713"/>
      <c r="D211" s="715" t="s">
        <v>409</v>
      </c>
      <c r="E211" s="679"/>
      <c r="F211" s="714" t="s">
        <v>264</v>
      </c>
      <c r="G211" s="716" t="s">
        <v>408</v>
      </c>
      <c r="H211" s="713" t="s">
        <v>174</v>
      </c>
      <c r="I211" s="713"/>
      <c r="J211" s="673" t="str">
        <f>F211&amp;"_"&amp;G211&amp;"_"&amp;H211&amp;"_"&amp;UPPER(D211)</f>
        <v>A_G0103_E1_INNENFENSTER</v>
      </c>
      <c r="K211" s="717" t="str">
        <f>VLOOKUP(L211,Index!A:D,2,FALSE)&amp;","&amp;VLOOKUP(L211,Index!A:D,3,FALSE)&amp;","&amp;VLOOKUP(L211,Index!A:D,4,FALSE)</f>
        <v>132,132,132</v>
      </c>
      <c r="L211" s="718">
        <v>252</v>
      </c>
      <c r="M211" s="714" t="s">
        <v>129</v>
      </c>
      <c r="N211" s="719">
        <f>VLOOKUP($L211,Index!F:H,2,FALSE)</f>
        <v>0.2</v>
      </c>
      <c r="O211" s="719">
        <f>VLOOKUP($L211,Index!F:H,3,FALSE)</f>
        <v>0.15</v>
      </c>
      <c r="P211" s="932"/>
      <c r="Q211" s="908" t="str">
        <f t="shared" si="10"/>
        <v/>
      </c>
      <c r="R211" s="678"/>
      <c r="S211" s="679"/>
      <c r="T211" s="679"/>
      <c r="U211" s="679"/>
      <c r="V211" s="680"/>
      <c r="AA211" s="604">
        <f>VLOOKUP(L211,Index!A:D,2,FALSE)</f>
        <v>132</v>
      </c>
      <c r="AB211" s="604">
        <f>VLOOKUP(L211,Index!A:D,3,FALSE)</f>
        <v>132</v>
      </c>
      <c r="AC211" s="604">
        <f>VLOOKUP(L211,Index!A:D,4,FALSE)</f>
        <v>132</v>
      </c>
    </row>
    <row r="212" spans="1:29" s="604" customFormat="1" ht="13.5" outlineLevel="1" x14ac:dyDescent="0.25">
      <c r="A212" s="603"/>
      <c r="C212" s="704" t="s">
        <v>410</v>
      </c>
      <c r="D212" s="596" t="s">
        <v>411</v>
      </c>
      <c r="E212" s="710">
        <f>[1]Modellplan!$AA$544</f>
        <v>0</v>
      </c>
      <c r="F212" s="705"/>
      <c r="G212" s="706"/>
      <c r="H212" s="704"/>
      <c r="I212" s="704"/>
      <c r="J212" s="707"/>
      <c r="K212" s="705"/>
      <c r="L212" s="708"/>
      <c r="M212" s="705"/>
      <c r="N212" s="709"/>
      <c r="O212" s="709"/>
      <c r="P212" s="931"/>
      <c r="Q212" s="907" t="str">
        <f t="shared" si="10"/>
        <v/>
      </c>
      <c r="R212" s="711"/>
      <c r="S212" s="710"/>
      <c r="T212" s="710"/>
      <c r="U212" s="710"/>
      <c r="V212" s="712"/>
      <c r="AA212" s="604" t="e">
        <f>VLOOKUP(L212,Index!A:D,2,FALSE)</f>
        <v>#N/A</v>
      </c>
      <c r="AB212" s="604" t="e">
        <f>VLOOKUP(L212,Index!A:D,3,FALSE)</f>
        <v>#N/A</v>
      </c>
      <c r="AC212" s="604" t="e">
        <f>VLOOKUP(L212,Index!A:D,4,FALSE)</f>
        <v>#N/A</v>
      </c>
    </row>
    <row r="213" spans="1:29" s="604" customFormat="1" ht="13.5" outlineLevel="1" x14ac:dyDescent="0.25">
      <c r="A213" s="603"/>
      <c r="C213" s="713"/>
      <c r="D213" s="715" t="s">
        <v>412</v>
      </c>
      <c r="E213" s="679"/>
      <c r="F213" s="714" t="s">
        <v>264</v>
      </c>
      <c r="G213" s="716" t="s">
        <v>410</v>
      </c>
      <c r="H213" s="713" t="s">
        <v>174</v>
      </c>
      <c r="I213" s="713"/>
      <c r="J213" s="673" t="str">
        <f>F213&amp;"_"&amp;G213&amp;"_"&amp;H213&amp;"_"&amp;UPPER(D213)</f>
        <v>A_G0104_E1_INNENTUER</v>
      </c>
      <c r="K213" s="717" t="str">
        <f>VLOOKUP(L213,Index!A:D,2,FALSE)&amp;","&amp;VLOOKUP(L213,Index!A:D,3,FALSE)&amp;","&amp;VLOOKUP(L213,Index!A:D,4,FALSE)</f>
        <v>132,132,132</v>
      </c>
      <c r="L213" s="718">
        <v>252</v>
      </c>
      <c r="M213" s="714" t="s">
        <v>129</v>
      </c>
      <c r="N213" s="719">
        <f>VLOOKUP($L213,Index!F:H,2,FALSE)</f>
        <v>0.2</v>
      </c>
      <c r="O213" s="719">
        <f>VLOOKUP($L213,Index!F:H,3,FALSE)</f>
        <v>0.15</v>
      </c>
      <c r="P213" s="932"/>
      <c r="Q213" s="908" t="str">
        <f t="shared" si="10"/>
        <v>X</v>
      </c>
      <c r="R213" s="678"/>
      <c r="S213" s="679" t="s">
        <v>1076</v>
      </c>
      <c r="T213" s="679"/>
      <c r="U213" s="679"/>
      <c r="V213" s="680"/>
      <c r="AA213" s="604">
        <f>VLOOKUP(L213,Index!A:D,2,FALSE)</f>
        <v>132</v>
      </c>
      <c r="AB213" s="604">
        <f>VLOOKUP(L213,Index!A:D,3,FALSE)</f>
        <v>132</v>
      </c>
      <c r="AC213" s="604">
        <f>VLOOKUP(L213,Index!A:D,4,FALSE)</f>
        <v>132</v>
      </c>
    </row>
    <row r="214" spans="1:29" s="604" customFormat="1" ht="13.5" outlineLevel="1" x14ac:dyDescent="0.25">
      <c r="A214" s="603"/>
      <c r="C214" s="713"/>
      <c r="D214" s="715" t="s">
        <v>413</v>
      </c>
      <c r="E214" s="679"/>
      <c r="F214" s="714" t="s">
        <v>264</v>
      </c>
      <c r="G214" s="716" t="s">
        <v>410</v>
      </c>
      <c r="H214" s="713" t="s">
        <v>174</v>
      </c>
      <c r="I214" s="713"/>
      <c r="J214" s="673" t="str">
        <f>F214&amp;"_"&amp;G214&amp;"_"&amp;H214&amp;"_"&amp;UPPER(D214)</f>
        <v>A_G0104_E1_INNENTOR</v>
      </c>
      <c r="K214" s="717" t="str">
        <f>VLOOKUP(L214,Index!A:D,2,FALSE)&amp;","&amp;VLOOKUP(L214,Index!A:D,3,FALSE)&amp;","&amp;VLOOKUP(L214,Index!A:D,4,FALSE)</f>
        <v>132,132,132</v>
      </c>
      <c r="L214" s="718">
        <v>252</v>
      </c>
      <c r="M214" s="714" t="s">
        <v>129</v>
      </c>
      <c r="N214" s="719">
        <f>VLOOKUP($L214,Index!F:H,2,FALSE)</f>
        <v>0.2</v>
      </c>
      <c r="O214" s="719">
        <f>VLOOKUP($L214,Index!F:H,3,FALSE)</f>
        <v>0.15</v>
      </c>
      <c r="P214" s="932"/>
      <c r="Q214" s="908" t="str">
        <f t="shared" si="10"/>
        <v/>
      </c>
      <c r="R214" s="678"/>
      <c r="S214" s="679"/>
      <c r="T214" s="679"/>
      <c r="U214" s="679"/>
      <c r="V214" s="680"/>
      <c r="AA214" s="604">
        <f>VLOOKUP(L214,Index!A:D,2,FALSE)</f>
        <v>132</v>
      </c>
      <c r="AB214" s="604">
        <f>VLOOKUP(L214,Index!A:D,3,FALSE)</f>
        <v>132</v>
      </c>
      <c r="AC214" s="604">
        <f>VLOOKUP(L214,Index!A:D,4,FALSE)</f>
        <v>132</v>
      </c>
    </row>
    <row r="215" spans="1:29" s="604" customFormat="1" ht="13.5" outlineLevel="1" x14ac:dyDescent="0.25">
      <c r="A215" s="603"/>
      <c r="C215" s="704" t="s">
        <v>414</v>
      </c>
      <c r="D215" s="596" t="s">
        <v>415</v>
      </c>
      <c r="E215" s="710" t="str">
        <f>[1]Modellplan!$AA$547</f>
        <v>Innere Fenster, einschliesslich Anschlüsse, Abdichtungen, Beschläge, Antriebe, Steuerung und dgl.</v>
      </c>
      <c r="F215" s="705"/>
      <c r="G215" s="706"/>
      <c r="H215" s="704"/>
      <c r="I215" s="704"/>
      <c r="J215" s="707"/>
      <c r="K215" s="705"/>
      <c r="L215" s="708"/>
      <c r="M215" s="705"/>
      <c r="N215" s="709"/>
      <c r="O215" s="709"/>
      <c r="P215" s="931"/>
      <c r="Q215" s="907" t="str">
        <f t="shared" si="10"/>
        <v/>
      </c>
      <c r="R215" s="711"/>
      <c r="S215" s="710"/>
      <c r="T215" s="710"/>
      <c r="U215" s="710"/>
      <c r="V215" s="712"/>
      <c r="AA215" s="604" t="e">
        <f>VLOOKUP(L215,Index!A:D,2,FALSE)</f>
        <v>#N/A</v>
      </c>
      <c r="AB215" s="604" t="e">
        <f>VLOOKUP(L215,Index!A:D,3,FALSE)</f>
        <v>#N/A</v>
      </c>
      <c r="AC215" s="604" t="e">
        <f>VLOOKUP(L215,Index!A:D,4,FALSE)</f>
        <v>#N/A</v>
      </c>
    </row>
    <row r="216" spans="1:29" s="604" customFormat="1" ht="13.5" outlineLevel="1" x14ac:dyDescent="0.25">
      <c r="A216" s="603"/>
      <c r="C216" s="713"/>
      <c r="D216" s="715" t="s">
        <v>415</v>
      </c>
      <c r="E216" s="679"/>
      <c r="F216" s="714" t="s">
        <v>264</v>
      </c>
      <c r="G216" s="716" t="s">
        <v>414</v>
      </c>
      <c r="H216" s="713" t="s">
        <v>174</v>
      </c>
      <c r="I216" s="713"/>
      <c r="J216" s="673" t="str">
        <f>F216&amp;"_"&amp;G216&amp;"_"&amp;H216&amp;"_"&amp;UPPER(D216)</f>
        <v>A_G0105_E1_VERDUNKELUNG</v>
      </c>
      <c r="K216" s="743" t="str">
        <f>VLOOKUP(L216,Index!A:D,2,FALSE)&amp;","&amp;VLOOKUP(L216,Index!A:D,3,FALSE)&amp;","&amp;VLOOKUP(L216,Index!A:D,4,FALSE)</f>
        <v>51,51,51</v>
      </c>
      <c r="L216" s="718">
        <v>250</v>
      </c>
      <c r="M216" s="714" t="s">
        <v>129</v>
      </c>
      <c r="N216" s="719">
        <f>VLOOKUP($L216,Index!F:H,2,FALSE)</f>
        <v>0.05</v>
      </c>
      <c r="O216" s="719">
        <f>VLOOKUP($L216,Index!F:H,3,FALSE)</f>
        <v>0.05</v>
      </c>
      <c r="P216" s="932"/>
      <c r="Q216" s="908" t="str">
        <f t="shared" si="10"/>
        <v/>
      </c>
      <c r="R216" s="678"/>
      <c r="S216" s="679"/>
      <c r="T216" s="679"/>
      <c r="U216" s="679"/>
      <c r="V216" s="680"/>
      <c r="AA216" s="604">
        <f>VLOOKUP(L216,Index!A:D,2,FALSE)</f>
        <v>51</v>
      </c>
      <c r="AB216" s="604">
        <f>VLOOKUP(L216,Index!A:D,3,FALSE)</f>
        <v>51</v>
      </c>
      <c r="AC216" s="604">
        <f>VLOOKUP(L216,Index!A:D,4,FALSE)</f>
        <v>51</v>
      </c>
    </row>
    <row r="217" spans="1:29" s="604" customFormat="1" ht="13.5" outlineLevel="1" x14ac:dyDescent="0.25">
      <c r="A217" s="603"/>
      <c r="C217" s="697" t="s">
        <v>416</v>
      </c>
      <c r="D217" s="594" t="s">
        <v>417</v>
      </c>
      <c r="E217" s="701" t="s">
        <v>1876</v>
      </c>
      <c r="F217" s="698"/>
      <c r="G217" s="697"/>
      <c r="H217" s="697"/>
      <c r="I217" s="697"/>
      <c r="J217" s="697"/>
      <c r="K217" s="699"/>
      <c r="L217" s="698"/>
      <c r="M217" s="698"/>
      <c r="N217" s="700"/>
      <c r="O217" s="700"/>
      <c r="P217" s="939"/>
      <c r="Q217" s="912" t="str">
        <f t="shared" si="10"/>
        <v/>
      </c>
      <c r="R217" s="700"/>
      <c r="S217" s="702"/>
      <c r="T217" s="702"/>
      <c r="U217" s="702"/>
      <c r="V217" s="723"/>
      <c r="AA217" s="604" t="e">
        <f>VLOOKUP(L217,Index!A:D,2,FALSE)</f>
        <v>#N/A</v>
      </c>
      <c r="AB217" s="604" t="e">
        <f>VLOOKUP(L217,Index!A:D,3,FALSE)</f>
        <v>#N/A</v>
      </c>
      <c r="AC217" s="604" t="e">
        <f>VLOOKUP(L217,Index!A:D,4,FALSE)</f>
        <v>#N/A</v>
      </c>
    </row>
    <row r="218" spans="1:29" s="604" customFormat="1" ht="13.5" outlineLevel="1" x14ac:dyDescent="0.25">
      <c r="A218" s="603"/>
      <c r="C218" s="704" t="s">
        <v>418</v>
      </c>
      <c r="D218" s="596" t="s">
        <v>419</v>
      </c>
      <c r="E218" s="710"/>
      <c r="F218" s="705"/>
      <c r="G218" s="706"/>
      <c r="H218" s="704"/>
      <c r="I218" s="704"/>
      <c r="J218" s="707"/>
      <c r="K218" s="705"/>
      <c r="L218" s="708"/>
      <c r="M218" s="705"/>
      <c r="N218" s="709"/>
      <c r="O218" s="709"/>
      <c r="P218" s="931"/>
      <c r="Q218" s="907" t="str">
        <f t="shared" si="10"/>
        <v/>
      </c>
      <c r="R218" s="711"/>
      <c r="S218" s="710"/>
      <c r="T218" s="710"/>
      <c r="U218" s="710"/>
      <c r="V218" s="712"/>
      <c r="AA218" s="604" t="e">
        <f>VLOOKUP(L218,Index!A:D,2,FALSE)</f>
        <v>#N/A</v>
      </c>
      <c r="AB218" s="604" t="e">
        <f>VLOOKUP(L218,Index!A:D,3,FALSE)</f>
        <v>#N/A</v>
      </c>
      <c r="AC218" s="604" t="e">
        <f>VLOOKUP(L218,Index!A:D,4,FALSE)</f>
        <v>#N/A</v>
      </c>
    </row>
    <row r="219" spans="1:29" s="604" customFormat="1" ht="13.5" outlineLevel="1" x14ac:dyDescent="0.25">
      <c r="A219" s="603"/>
      <c r="C219" s="713"/>
      <c r="D219" s="715" t="str">
        <f>D218</f>
        <v>Bodenbekleidung</v>
      </c>
      <c r="E219" s="679"/>
      <c r="F219" s="714" t="s">
        <v>264</v>
      </c>
      <c r="G219" s="716" t="s">
        <v>418</v>
      </c>
      <c r="H219" s="713" t="s">
        <v>174</v>
      </c>
      <c r="I219" s="713"/>
      <c r="J219" s="673" t="str">
        <f>F219&amp;"_"&amp;G219&amp;"_"&amp;H219&amp;"_"&amp;UPPER(D219)</f>
        <v>A_G0200_E1_BODENBEKLEIDUNG</v>
      </c>
      <c r="K219" s="743" t="str">
        <f>VLOOKUP(L219,Index!A:D,2,FALSE)&amp;","&amp;VLOOKUP(L219,Index!A:D,3,FALSE)&amp;","&amp;VLOOKUP(L219,Index!A:D,4,FALSE)</f>
        <v>51,51,51</v>
      </c>
      <c r="L219" s="718">
        <v>250</v>
      </c>
      <c r="M219" s="714" t="s">
        <v>129</v>
      </c>
      <c r="N219" s="719">
        <f>VLOOKUP($L219,Index!F:H,2,FALSE)</f>
        <v>0.05</v>
      </c>
      <c r="O219" s="719">
        <f>VLOOKUP($L219,Index!F:H,3,FALSE)</f>
        <v>0.05</v>
      </c>
      <c r="P219" s="932"/>
      <c r="Q219" s="908" t="str">
        <f t="shared" si="10"/>
        <v/>
      </c>
      <c r="R219" s="678"/>
      <c r="S219" s="679"/>
      <c r="T219" s="679"/>
      <c r="U219" s="679"/>
      <c r="V219" s="680"/>
      <c r="AA219" s="604">
        <f>VLOOKUP(L219,Index!A:D,2,FALSE)</f>
        <v>51</v>
      </c>
      <c r="AB219" s="604">
        <f>VLOOKUP(L219,Index!A:D,3,FALSE)</f>
        <v>51</v>
      </c>
      <c r="AC219" s="604">
        <f>VLOOKUP(L219,Index!A:D,4,FALSE)</f>
        <v>51</v>
      </c>
    </row>
    <row r="220" spans="1:29" s="604" customFormat="1" ht="13.5" outlineLevel="1" x14ac:dyDescent="0.25">
      <c r="A220" s="603"/>
      <c r="C220" s="704" t="s">
        <v>420</v>
      </c>
      <c r="D220" s="596" t="s">
        <v>421</v>
      </c>
      <c r="E220" s="710" t="str">
        <f>[1]Modellplan!$AA$552</f>
        <v>Innere Verdunkelung und Blendschutz, einschliesslich Antriebe, Hinweis: Sonnenschutz (E 3.3)</v>
      </c>
      <c r="F220" s="705"/>
      <c r="G220" s="706"/>
      <c r="H220" s="704"/>
      <c r="I220" s="704"/>
      <c r="J220" s="707"/>
      <c r="K220" s="705"/>
      <c r="L220" s="708"/>
      <c r="M220" s="705"/>
      <c r="N220" s="709"/>
      <c r="O220" s="709"/>
      <c r="P220" s="931"/>
      <c r="Q220" s="907" t="str">
        <f t="shared" si="10"/>
        <v/>
      </c>
      <c r="R220" s="711"/>
      <c r="S220" s="710"/>
      <c r="T220" s="710"/>
      <c r="U220" s="710"/>
      <c r="V220" s="712"/>
      <c r="AA220" s="604" t="e">
        <f>VLOOKUP(L220,Index!A:D,2,FALSE)</f>
        <v>#N/A</v>
      </c>
      <c r="AB220" s="604" t="e">
        <f>VLOOKUP(L220,Index!A:D,3,FALSE)</f>
        <v>#N/A</v>
      </c>
      <c r="AC220" s="604" t="e">
        <f>VLOOKUP(L220,Index!A:D,4,FALSE)</f>
        <v>#N/A</v>
      </c>
    </row>
    <row r="221" spans="1:29" s="604" customFormat="1" ht="13.5" outlineLevel="1" x14ac:dyDescent="0.25">
      <c r="A221" s="603"/>
      <c r="C221" s="713"/>
      <c r="D221" s="715" t="s">
        <v>422</v>
      </c>
      <c r="E221" s="679"/>
      <c r="F221" s="714" t="s">
        <v>264</v>
      </c>
      <c r="G221" s="716" t="s">
        <v>420</v>
      </c>
      <c r="H221" s="713" t="s">
        <v>174</v>
      </c>
      <c r="I221" s="713"/>
      <c r="J221" s="673" t="str">
        <f>F221&amp;"_"&amp;G221&amp;"_"&amp;H221&amp;"_"&amp;UPPER(D221)</f>
        <v>A_G0201_E1_UNTERKONSTRUKTION</v>
      </c>
      <c r="K221" s="722" t="str">
        <f>VLOOKUP(L221,Index!A:D,2,FALSE)&amp;","&amp;VLOOKUP(L221,Index!A:D,3,FALSE)&amp;","&amp;VLOOKUP(L221,Index!A:D,4,FALSE)</f>
        <v>91,91,91</v>
      </c>
      <c r="L221" s="718">
        <v>251</v>
      </c>
      <c r="M221" s="714" t="s">
        <v>129</v>
      </c>
      <c r="N221" s="719">
        <f>VLOOKUP($L221,Index!F:H,2,FALSE)</f>
        <v>0.1</v>
      </c>
      <c r="O221" s="719">
        <f>VLOOKUP($L221,Index!F:H,3,FALSE)</f>
        <v>0.1</v>
      </c>
      <c r="P221" s="932"/>
      <c r="Q221" s="908" t="str">
        <f t="shared" si="10"/>
        <v/>
      </c>
      <c r="R221" s="678"/>
      <c r="S221" s="679"/>
      <c r="T221" s="679"/>
      <c r="U221" s="679"/>
      <c r="V221" s="680"/>
      <c r="AA221" s="604">
        <f>VLOOKUP(L221,Index!A:D,2,FALSE)</f>
        <v>91</v>
      </c>
      <c r="AB221" s="604">
        <f>VLOOKUP(L221,Index!A:D,3,FALSE)</f>
        <v>91</v>
      </c>
      <c r="AC221" s="604">
        <f>VLOOKUP(L221,Index!A:D,4,FALSE)</f>
        <v>91</v>
      </c>
    </row>
    <row r="222" spans="1:29" s="604" customFormat="1" ht="13.5" outlineLevel="1" x14ac:dyDescent="0.25">
      <c r="A222" s="603"/>
      <c r="C222" s="704" t="s">
        <v>423</v>
      </c>
      <c r="D222" s="596" t="s">
        <v>424</v>
      </c>
      <c r="E222" s="710" t="str">
        <f>[1]Modellplan!$AA$554</f>
        <v xml:space="preserve">Beläge von Böden </v>
      </c>
      <c r="F222" s="705"/>
      <c r="G222" s="706"/>
      <c r="H222" s="704"/>
      <c r="I222" s="704"/>
      <c r="J222" s="707"/>
      <c r="K222" s="705"/>
      <c r="L222" s="708"/>
      <c r="M222" s="705"/>
      <c r="N222" s="709"/>
      <c r="O222" s="709"/>
      <c r="P222" s="931"/>
      <c r="Q222" s="907" t="str">
        <f t="shared" si="10"/>
        <v/>
      </c>
      <c r="R222" s="711"/>
      <c r="S222" s="710"/>
      <c r="T222" s="710"/>
      <c r="U222" s="710"/>
      <c r="V222" s="712"/>
      <c r="AA222" s="604" t="e">
        <f>VLOOKUP(L222,Index!A:D,2,FALSE)</f>
        <v>#N/A</v>
      </c>
      <c r="AB222" s="604" t="e">
        <f>VLOOKUP(L222,Index!A:D,3,FALSE)</f>
        <v>#N/A</v>
      </c>
      <c r="AC222" s="604" t="e">
        <f>VLOOKUP(L222,Index!A:D,4,FALSE)</f>
        <v>#N/A</v>
      </c>
    </row>
    <row r="223" spans="1:29" s="604" customFormat="1" ht="13.5" outlineLevel="1" x14ac:dyDescent="0.25">
      <c r="A223" s="603"/>
      <c r="C223" s="713"/>
      <c r="D223" s="715" t="s">
        <v>417</v>
      </c>
      <c r="E223" s="679"/>
      <c r="F223" s="714" t="s">
        <v>264</v>
      </c>
      <c r="G223" s="716" t="s">
        <v>423</v>
      </c>
      <c r="H223" s="713" t="s">
        <v>174</v>
      </c>
      <c r="I223" s="713"/>
      <c r="J223" s="673" t="str">
        <f>F223&amp;"_"&amp;G223&amp;"_"&amp;H223&amp;"_"&amp;UPPER(D223)</f>
        <v>A_G0202_E1_BODENBELAG</v>
      </c>
      <c r="K223" s="743" t="str">
        <f>VLOOKUP(L223,Index!A:D,2,FALSE)&amp;","&amp;VLOOKUP(L223,Index!A:D,3,FALSE)&amp;","&amp;VLOOKUP(L223,Index!A:D,4,FALSE)</f>
        <v>51,51,51</v>
      </c>
      <c r="L223" s="718">
        <v>250</v>
      </c>
      <c r="M223" s="714" t="s">
        <v>129</v>
      </c>
      <c r="N223" s="719">
        <f>VLOOKUP($L223,Index!F:H,2,FALSE)</f>
        <v>0.05</v>
      </c>
      <c r="O223" s="719">
        <f>VLOOKUP($L223,Index!F:H,3,FALSE)</f>
        <v>0.05</v>
      </c>
      <c r="P223" s="932"/>
      <c r="Q223" s="908" t="str">
        <f t="shared" si="10"/>
        <v>X</v>
      </c>
      <c r="R223" s="678"/>
      <c r="S223" s="679" t="s">
        <v>1078</v>
      </c>
      <c r="T223" s="679"/>
      <c r="U223" s="679"/>
      <c r="V223" s="680"/>
      <c r="AA223" s="604">
        <f>VLOOKUP(L223,Index!A:D,2,FALSE)</f>
        <v>51</v>
      </c>
      <c r="AB223" s="604">
        <f>VLOOKUP(L223,Index!A:D,3,FALSE)</f>
        <v>51</v>
      </c>
      <c r="AC223" s="604">
        <f>VLOOKUP(L223,Index!A:D,4,FALSE)</f>
        <v>51</v>
      </c>
    </row>
    <row r="224" spans="1:29" s="604" customFormat="1" ht="13.5" outlineLevel="1" x14ac:dyDescent="0.25">
      <c r="A224" s="603"/>
      <c r="C224" s="697" t="s">
        <v>425</v>
      </c>
      <c r="D224" s="594" t="s">
        <v>426</v>
      </c>
      <c r="E224" s="701" t="s">
        <v>1877</v>
      </c>
      <c r="F224" s="698"/>
      <c r="G224" s="697"/>
      <c r="H224" s="697"/>
      <c r="I224" s="697"/>
      <c r="J224" s="697"/>
      <c r="K224" s="699"/>
      <c r="L224" s="698"/>
      <c r="M224" s="698"/>
      <c r="N224" s="700"/>
      <c r="O224" s="700"/>
      <c r="P224" s="939"/>
      <c r="Q224" s="912" t="str">
        <f t="shared" si="10"/>
        <v/>
      </c>
      <c r="R224" s="700"/>
      <c r="S224" s="702"/>
      <c r="T224" s="702"/>
      <c r="U224" s="702"/>
      <c r="V224" s="723"/>
      <c r="AA224" s="604" t="e">
        <f>VLOOKUP(L224,Index!A:D,2,FALSE)</f>
        <v>#N/A</v>
      </c>
      <c r="AB224" s="604" t="e">
        <f>VLOOKUP(L224,Index!A:D,3,FALSE)</f>
        <v>#N/A</v>
      </c>
      <c r="AC224" s="604" t="e">
        <f>VLOOKUP(L224,Index!A:D,4,FALSE)</f>
        <v>#N/A</v>
      </c>
    </row>
    <row r="225" spans="1:29" s="604" customFormat="1" ht="13.5" outlineLevel="1" x14ac:dyDescent="0.25">
      <c r="A225" s="603"/>
      <c r="C225" s="704" t="s">
        <v>427</v>
      </c>
      <c r="D225" s="596" t="s">
        <v>428</v>
      </c>
      <c r="E225" s="710"/>
      <c r="F225" s="705"/>
      <c r="G225" s="706"/>
      <c r="H225" s="704"/>
      <c r="I225" s="704"/>
      <c r="J225" s="707"/>
      <c r="K225" s="705"/>
      <c r="L225" s="708"/>
      <c r="M225" s="705"/>
      <c r="N225" s="709"/>
      <c r="O225" s="709"/>
      <c r="P225" s="931"/>
      <c r="Q225" s="907" t="str">
        <f t="shared" si="10"/>
        <v/>
      </c>
      <c r="R225" s="711"/>
      <c r="S225" s="710"/>
      <c r="T225" s="710"/>
      <c r="U225" s="710"/>
      <c r="V225" s="712"/>
      <c r="AA225" s="604" t="e">
        <f>VLOOKUP(L225,Index!A:D,2,FALSE)</f>
        <v>#N/A</v>
      </c>
      <c r="AB225" s="604" t="e">
        <f>VLOOKUP(L225,Index!A:D,3,FALSE)</f>
        <v>#N/A</v>
      </c>
      <c r="AC225" s="604" t="e">
        <f>VLOOKUP(L225,Index!A:D,4,FALSE)</f>
        <v>#N/A</v>
      </c>
    </row>
    <row r="226" spans="1:29" s="604" customFormat="1" ht="13.5" outlineLevel="1" x14ac:dyDescent="0.25">
      <c r="A226" s="603"/>
      <c r="C226" s="713"/>
      <c r="D226" s="715" t="str">
        <f>D225</f>
        <v>Wandbekleidung</v>
      </c>
      <c r="E226" s="679"/>
      <c r="F226" s="714" t="s">
        <v>264</v>
      </c>
      <c r="G226" s="716" t="s">
        <v>427</v>
      </c>
      <c r="H226" s="713" t="s">
        <v>174</v>
      </c>
      <c r="I226" s="713"/>
      <c r="J226" s="673" t="str">
        <f>F226&amp;"_"&amp;G226&amp;"_"&amp;H226&amp;"_"&amp;UPPER(D226)</f>
        <v>A_G0300_E1_WANDBEKLEIDUNG</v>
      </c>
      <c r="K226" s="717" t="str">
        <f>VLOOKUP(L226,Index!A:D,2,FALSE)&amp;","&amp;VLOOKUP(L226,Index!A:D,3,FALSE)&amp;","&amp;VLOOKUP(L226,Index!A:D,4,FALSE)</f>
        <v>132,132,132</v>
      </c>
      <c r="L226" s="718">
        <v>252</v>
      </c>
      <c r="M226" s="714" t="s">
        <v>129</v>
      </c>
      <c r="N226" s="719">
        <f>VLOOKUP($L226,Index!F:H,2,FALSE)</f>
        <v>0.2</v>
      </c>
      <c r="O226" s="719">
        <f>VLOOKUP($L226,Index!F:H,3,FALSE)</f>
        <v>0.15</v>
      </c>
      <c r="P226" s="932"/>
      <c r="Q226" s="908" t="str">
        <f t="shared" si="10"/>
        <v/>
      </c>
      <c r="R226" s="678"/>
      <c r="S226" s="679"/>
      <c r="T226" s="679"/>
      <c r="U226" s="679"/>
      <c r="V226" s="680"/>
      <c r="AA226" s="604">
        <f>VLOOKUP(L226,Index!A:D,2,FALSE)</f>
        <v>132</v>
      </c>
      <c r="AB226" s="604">
        <f>VLOOKUP(L226,Index!A:D,3,FALSE)</f>
        <v>132</v>
      </c>
      <c r="AC226" s="604">
        <f>VLOOKUP(L226,Index!A:D,4,FALSE)</f>
        <v>132</v>
      </c>
    </row>
    <row r="227" spans="1:29" s="604" customFormat="1" ht="13.5" outlineLevel="1" x14ac:dyDescent="0.25">
      <c r="A227" s="603"/>
      <c r="C227" s="704" t="s">
        <v>429</v>
      </c>
      <c r="D227" s="596" t="s">
        <v>430</v>
      </c>
      <c r="E227" s="710" t="str">
        <f>[1]Modellplan!$AA$559</f>
        <v>Fertige Bodenbeläge auf Unterkonstruktion oder Konstruktion, einschliesslich Sockel und Oberflächenbehandlung</v>
      </c>
      <c r="F227" s="705"/>
      <c r="G227" s="706"/>
      <c r="H227" s="704"/>
      <c r="I227" s="704"/>
      <c r="J227" s="707"/>
      <c r="K227" s="705"/>
      <c r="L227" s="708"/>
      <c r="M227" s="705"/>
      <c r="N227" s="709"/>
      <c r="O227" s="709"/>
      <c r="P227" s="931"/>
      <c r="Q227" s="907" t="str">
        <f t="shared" si="10"/>
        <v/>
      </c>
      <c r="R227" s="711"/>
      <c r="S227" s="710"/>
      <c r="T227" s="710"/>
      <c r="U227" s="710"/>
      <c r="V227" s="712"/>
      <c r="AA227" s="604" t="e">
        <f>VLOOKUP(L227,Index!A:D,2,FALSE)</f>
        <v>#N/A</v>
      </c>
      <c r="AB227" s="604" t="e">
        <f>VLOOKUP(L227,Index!A:D,3,FALSE)</f>
        <v>#N/A</v>
      </c>
      <c r="AC227" s="604" t="e">
        <f>VLOOKUP(L227,Index!A:D,4,FALSE)</f>
        <v>#N/A</v>
      </c>
    </row>
    <row r="228" spans="1:29" s="604" customFormat="1" ht="13.5" outlineLevel="1" x14ac:dyDescent="0.25">
      <c r="A228" s="603"/>
      <c r="C228" s="713"/>
      <c r="D228" s="715" t="s">
        <v>422</v>
      </c>
      <c r="E228" s="679"/>
      <c r="F228" s="714" t="s">
        <v>264</v>
      </c>
      <c r="G228" s="716" t="s">
        <v>429</v>
      </c>
      <c r="H228" s="713" t="s">
        <v>174</v>
      </c>
      <c r="I228" s="713"/>
      <c r="J228" s="673" t="str">
        <f>F228&amp;"_"&amp;G228&amp;"_"&amp;H228&amp;"_"&amp;UPPER(D228)</f>
        <v>A_G0301_E1_UNTERKONSTRUKTION</v>
      </c>
      <c r="K228" s="717" t="str">
        <f>VLOOKUP(L228,Index!A:D,2,FALSE)&amp;","&amp;VLOOKUP(L228,Index!A:D,3,FALSE)&amp;","&amp;VLOOKUP(L228,Index!A:D,4,FALSE)</f>
        <v>132,132,132</v>
      </c>
      <c r="L228" s="718">
        <v>252</v>
      </c>
      <c r="M228" s="714" t="s">
        <v>129</v>
      </c>
      <c r="N228" s="719">
        <f>VLOOKUP($L228,Index!F:H,2,FALSE)</f>
        <v>0.2</v>
      </c>
      <c r="O228" s="719">
        <f>VLOOKUP($L228,Index!F:H,3,FALSE)</f>
        <v>0.15</v>
      </c>
      <c r="P228" s="932"/>
      <c r="Q228" s="908" t="str">
        <f t="shared" si="10"/>
        <v/>
      </c>
      <c r="R228" s="678"/>
      <c r="S228" s="679"/>
      <c r="T228" s="679"/>
      <c r="U228" s="679"/>
      <c r="V228" s="680"/>
      <c r="AA228" s="604">
        <f>VLOOKUP(L228,Index!A:D,2,FALSE)</f>
        <v>132</v>
      </c>
      <c r="AB228" s="604">
        <f>VLOOKUP(L228,Index!A:D,3,FALSE)</f>
        <v>132</v>
      </c>
      <c r="AC228" s="604">
        <f>VLOOKUP(L228,Index!A:D,4,FALSE)</f>
        <v>132</v>
      </c>
    </row>
    <row r="229" spans="1:29" s="604" customFormat="1" ht="13.5" outlineLevel="1" x14ac:dyDescent="0.25">
      <c r="A229" s="603"/>
      <c r="C229" s="704" t="s">
        <v>431</v>
      </c>
      <c r="D229" s="596" t="s">
        <v>432</v>
      </c>
      <c r="E229" s="710" t="str">
        <f>[1]Modellplan!$AA$561</f>
        <v>Bekleidung und Beschichtung von inneren Wänden und Stützen, Hinweis: Äussere Wandbekleidung Gebäude €</v>
      </c>
      <c r="F229" s="705"/>
      <c r="G229" s="706"/>
      <c r="H229" s="704"/>
      <c r="I229" s="704"/>
      <c r="J229" s="707"/>
      <c r="K229" s="705"/>
      <c r="L229" s="708"/>
      <c r="M229" s="705"/>
      <c r="N229" s="709"/>
      <c r="O229" s="709"/>
      <c r="P229" s="931"/>
      <c r="Q229" s="907" t="str">
        <f t="shared" si="10"/>
        <v/>
      </c>
      <c r="R229" s="711"/>
      <c r="S229" s="710"/>
      <c r="T229" s="710"/>
      <c r="U229" s="710"/>
      <c r="V229" s="712"/>
      <c r="AA229" s="604" t="e">
        <f>VLOOKUP(L229,Index!A:D,2,FALSE)</f>
        <v>#N/A</v>
      </c>
      <c r="AB229" s="604" t="e">
        <f>VLOOKUP(L229,Index!A:D,3,FALSE)</f>
        <v>#N/A</v>
      </c>
      <c r="AC229" s="604" t="e">
        <f>VLOOKUP(L229,Index!A:D,4,FALSE)</f>
        <v>#N/A</v>
      </c>
    </row>
    <row r="230" spans="1:29" s="604" customFormat="1" ht="13.5" outlineLevel="1" x14ac:dyDescent="0.25">
      <c r="A230" s="603"/>
      <c r="C230" s="713"/>
      <c r="D230" s="715" t="s">
        <v>433</v>
      </c>
      <c r="E230" s="679"/>
      <c r="F230" s="714" t="s">
        <v>264</v>
      </c>
      <c r="G230" s="716" t="s">
        <v>431</v>
      </c>
      <c r="H230" s="713" t="s">
        <v>174</v>
      </c>
      <c r="I230" s="713"/>
      <c r="J230" s="673" t="str">
        <f>F230&amp;"_"&amp;G230&amp;"_"&amp;H230&amp;"_"&amp;UPPER(D230)</f>
        <v>A_G0302_E1_WANDBELAG</v>
      </c>
      <c r="K230" s="717" t="str">
        <f>VLOOKUP(L230,Index!A:D,2,FALSE)&amp;","&amp;VLOOKUP(L230,Index!A:D,3,FALSE)&amp;","&amp;VLOOKUP(L230,Index!A:D,4,FALSE)</f>
        <v>132,132,132</v>
      </c>
      <c r="L230" s="718">
        <v>252</v>
      </c>
      <c r="M230" s="714" t="s">
        <v>129</v>
      </c>
      <c r="N230" s="719">
        <f>VLOOKUP($L230,Index!F:H,2,FALSE)</f>
        <v>0.2</v>
      </c>
      <c r="O230" s="719">
        <f>VLOOKUP($L230,Index!F:H,3,FALSE)</f>
        <v>0.15</v>
      </c>
      <c r="P230" s="932"/>
      <c r="Q230" s="908" t="str">
        <f t="shared" si="10"/>
        <v>X</v>
      </c>
      <c r="R230" s="678"/>
      <c r="S230" s="679" t="s">
        <v>1079</v>
      </c>
      <c r="T230" s="679"/>
      <c r="U230" s="679"/>
      <c r="V230" s="680"/>
      <c r="AA230" s="604">
        <f>VLOOKUP(L230,Index!A:D,2,FALSE)</f>
        <v>132</v>
      </c>
      <c r="AB230" s="604">
        <f>VLOOKUP(L230,Index!A:D,3,FALSE)</f>
        <v>132</v>
      </c>
      <c r="AC230" s="604">
        <f>VLOOKUP(L230,Index!A:D,4,FALSE)</f>
        <v>132</v>
      </c>
    </row>
    <row r="231" spans="1:29" s="604" customFormat="1" ht="13.5" outlineLevel="1" x14ac:dyDescent="0.25">
      <c r="A231" s="603"/>
      <c r="C231" s="697" t="s">
        <v>434</v>
      </c>
      <c r="D231" s="594" t="s">
        <v>435</v>
      </c>
      <c r="E231" s="701" t="s">
        <v>1878</v>
      </c>
      <c r="F231" s="698"/>
      <c r="G231" s="697"/>
      <c r="H231" s="697"/>
      <c r="I231" s="697"/>
      <c r="J231" s="697"/>
      <c r="K231" s="699"/>
      <c r="L231" s="698"/>
      <c r="M231" s="698"/>
      <c r="N231" s="700"/>
      <c r="O231" s="700"/>
      <c r="P231" s="939"/>
      <c r="Q231" s="912" t="str">
        <f t="shared" si="10"/>
        <v/>
      </c>
      <c r="R231" s="700"/>
      <c r="S231" s="702"/>
      <c r="T231" s="702"/>
      <c r="U231" s="702"/>
      <c r="V231" s="723"/>
      <c r="AA231" s="604" t="e">
        <f>VLOOKUP(L231,Index!A:D,2,FALSE)</f>
        <v>#N/A</v>
      </c>
      <c r="AB231" s="604" t="e">
        <f>VLOOKUP(L231,Index!A:D,3,FALSE)</f>
        <v>#N/A</v>
      </c>
      <c r="AC231" s="604" t="e">
        <f>VLOOKUP(L231,Index!A:D,4,FALSE)</f>
        <v>#N/A</v>
      </c>
    </row>
    <row r="232" spans="1:29" s="604" customFormat="1" ht="13.5" outlineLevel="1" x14ac:dyDescent="0.25">
      <c r="A232" s="603"/>
      <c r="C232" s="704" t="s">
        <v>436</v>
      </c>
      <c r="D232" s="596" t="s">
        <v>437</v>
      </c>
      <c r="E232" s="710"/>
      <c r="F232" s="705"/>
      <c r="G232" s="706"/>
      <c r="H232" s="704"/>
      <c r="I232" s="704"/>
      <c r="J232" s="707"/>
      <c r="K232" s="705"/>
      <c r="L232" s="708"/>
      <c r="M232" s="705"/>
      <c r="N232" s="709"/>
      <c r="O232" s="709"/>
      <c r="P232" s="931"/>
      <c r="Q232" s="907" t="str">
        <f t="shared" si="10"/>
        <v/>
      </c>
      <c r="R232" s="711"/>
      <c r="S232" s="710"/>
      <c r="T232" s="710"/>
      <c r="U232" s="710"/>
      <c r="V232" s="712"/>
      <c r="AA232" s="604" t="e">
        <f>VLOOKUP(L232,Index!A:D,2,FALSE)</f>
        <v>#N/A</v>
      </c>
      <c r="AB232" s="604" t="e">
        <f>VLOOKUP(L232,Index!A:D,3,FALSE)</f>
        <v>#N/A</v>
      </c>
      <c r="AC232" s="604" t="e">
        <f>VLOOKUP(L232,Index!A:D,4,FALSE)</f>
        <v>#N/A</v>
      </c>
    </row>
    <row r="233" spans="1:29" s="604" customFormat="1" ht="13.5" outlineLevel="1" x14ac:dyDescent="0.25">
      <c r="A233" s="603"/>
      <c r="C233" s="713"/>
      <c r="D233" s="715" t="s">
        <v>437</v>
      </c>
      <c r="E233" s="679"/>
      <c r="F233" s="714" t="s">
        <v>264</v>
      </c>
      <c r="G233" s="716" t="s">
        <v>436</v>
      </c>
      <c r="H233" s="713" t="s">
        <v>174</v>
      </c>
      <c r="I233" s="713"/>
      <c r="J233" s="673" t="str">
        <f>F233&amp;"_"&amp;G233&amp;"_"&amp;H233&amp;"_"&amp;UPPER(D233)</f>
        <v>A_G0400_E1_DECKENBEKLEIDUNG</v>
      </c>
      <c r="K233" s="743" t="str">
        <f>VLOOKUP(L233,Index!A:D,2,FALSE)&amp;","&amp;VLOOKUP(L233,Index!A:D,3,FALSE)&amp;","&amp;VLOOKUP(L233,Index!A:D,4,FALSE)</f>
        <v>51,51,51</v>
      </c>
      <c r="L233" s="718">
        <v>250</v>
      </c>
      <c r="M233" s="714" t="s">
        <v>129</v>
      </c>
      <c r="N233" s="719">
        <f>VLOOKUP($L233,Index!F:H,2,FALSE)</f>
        <v>0.05</v>
      </c>
      <c r="O233" s="719">
        <f>VLOOKUP($L233,Index!F:H,3,FALSE)</f>
        <v>0.05</v>
      </c>
      <c r="P233" s="932"/>
      <c r="Q233" s="908" t="str">
        <f t="shared" si="10"/>
        <v/>
      </c>
      <c r="R233" s="678"/>
      <c r="S233" s="679"/>
      <c r="T233" s="679"/>
      <c r="U233" s="679"/>
      <c r="V233" s="680"/>
      <c r="AA233" s="604">
        <f>VLOOKUP(L233,Index!A:D,2,FALSE)</f>
        <v>51</v>
      </c>
      <c r="AB233" s="604">
        <f>VLOOKUP(L233,Index!A:D,3,FALSE)</f>
        <v>51</v>
      </c>
      <c r="AC233" s="604">
        <f>VLOOKUP(L233,Index!A:D,4,FALSE)</f>
        <v>51</v>
      </c>
    </row>
    <row r="234" spans="1:29" s="604" customFormat="1" ht="13.5" outlineLevel="1" x14ac:dyDescent="0.25">
      <c r="A234" s="603"/>
      <c r="C234" s="704" t="s">
        <v>438</v>
      </c>
      <c r="D234" s="596" t="s">
        <v>439</v>
      </c>
      <c r="E234" s="710" t="str">
        <f>[1]Modellplan!$AA$566</f>
        <v>Fertige Bekleidung und Beschichtung von inneren Wänden und Stützen auf Unterkonstruktion</v>
      </c>
      <c r="F234" s="705"/>
      <c r="G234" s="706"/>
      <c r="H234" s="704"/>
      <c r="I234" s="704"/>
      <c r="J234" s="707"/>
      <c r="K234" s="705"/>
      <c r="L234" s="708"/>
      <c r="M234" s="705"/>
      <c r="N234" s="709"/>
      <c r="O234" s="709"/>
      <c r="P234" s="931"/>
      <c r="Q234" s="907" t="str">
        <f t="shared" si="10"/>
        <v/>
      </c>
      <c r="R234" s="711"/>
      <c r="S234" s="710"/>
      <c r="T234" s="710"/>
      <c r="U234" s="710"/>
      <c r="V234" s="712"/>
      <c r="AA234" s="604" t="e">
        <f>VLOOKUP(L234,Index!A:D,2,FALSE)</f>
        <v>#N/A</v>
      </c>
      <c r="AB234" s="604" t="e">
        <f>VLOOKUP(L234,Index!A:D,3,FALSE)</f>
        <v>#N/A</v>
      </c>
      <c r="AC234" s="604" t="e">
        <f>VLOOKUP(L234,Index!A:D,4,FALSE)</f>
        <v>#N/A</v>
      </c>
    </row>
    <row r="235" spans="1:29" s="604" customFormat="1" ht="13.5" outlineLevel="1" x14ac:dyDescent="0.25">
      <c r="A235" s="603"/>
      <c r="C235" s="713"/>
      <c r="D235" s="715" t="s">
        <v>422</v>
      </c>
      <c r="E235" s="679"/>
      <c r="F235" s="714" t="s">
        <v>264</v>
      </c>
      <c r="G235" s="716" t="s">
        <v>438</v>
      </c>
      <c r="H235" s="713" t="s">
        <v>174</v>
      </c>
      <c r="I235" s="713"/>
      <c r="J235" s="673" t="str">
        <f>F235&amp;"_"&amp;G235&amp;"_"&amp;H235&amp;"_"&amp;UPPER(D235)</f>
        <v>A_G0401_E1_UNTERKONSTRUKTION</v>
      </c>
      <c r="K235" s="722" t="str">
        <f>VLOOKUP(L235,Index!A:D,2,FALSE)&amp;","&amp;VLOOKUP(L235,Index!A:D,3,FALSE)&amp;","&amp;VLOOKUP(L235,Index!A:D,4,FALSE)</f>
        <v>91,91,91</v>
      </c>
      <c r="L235" s="718">
        <v>251</v>
      </c>
      <c r="M235" s="714" t="s">
        <v>129</v>
      </c>
      <c r="N235" s="719">
        <f>VLOOKUP($L235,Index!F:H,2,FALSE)</f>
        <v>0.1</v>
      </c>
      <c r="O235" s="719">
        <f>VLOOKUP($L235,Index!F:H,3,FALSE)</f>
        <v>0.1</v>
      </c>
      <c r="P235" s="932"/>
      <c r="Q235" s="908" t="str">
        <f t="shared" si="10"/>
        <v/>
      </c>
      <c r="R235" s="678"/>
      <c r="S235" s="679"/>
      <c r="T235" s="679"/>
      <c r="U235" s="679"/>
      <c r="V235" s="680"/>
      <c r="AA235" s="604">
        <f>VLOOKUP(L235,Index!A:D,2,FALSE)</f>
        <v>91</v>
      </c>
      <c r="AB235" s="604">
        <f>VLOOKUP(L235,Index!A:D,3,FALSE)</f>
        <v>91</v>
      </c>
      <c r="AC235" s="604">
        <f>VLOOKUP(L235,Index!A:D,4,FALSE)</f>
        <v>91</v>
      </c>
    </row>
    <row r="236" spans="1:29" s="604" customFormat="1" ht="13.5" outlineLevel="1" x14ac:dyDescent="0.25">
      <c r="A236" s="603"/>
      <c r="C236" s="704" t="s">
        <v>440</v>
      </c>
      <c r="D236" s="596" t="s">
        <v>441</v>
      </c>
      <c r="E236" s="710" t="str">
        <f>[1]Modellplan!$AA$568</f>
        <v>Bekleidung und Beschichtung von Decken und Innenseiten von Dächern, Hinweis: Bedachung Gebäude (F)</v>
      </c>
      <c r="F236" s="705"/>
      <c r="G236" s="706"/>
      <c r="H236" s="704"/>
      <c r="I236" s="704"/>
      <c r="J236" s="707"/>
      <c r="K236" s="705"/>
      <c r="L236" s="708"/>
      <c r="M236" s="705"/>
      <c r="N236" s="709"/>
      <c r="O236" s="709"/>
      <c r="P236" s="931"/>
      <c r="Q236" s="907" t="str">
        <f t="shared" si="10"/>
        <v/>
      </c>
      <c r="R236" s="711"/>
      <c r="S236" s="710"/>
      <c r="T236" s="710"/>
      <c r="U236" s="710"/>
      <c r="V236" s="712"/>
      <c r="AA236" s="604" t="e">
        <f>VLOOKUP(L236,Index!A:D,2,FALSE)</f>
        <v>#N/A</v>
      </c>
      <c r="AB236" s="604" t="e">
        <f>VLOOKUP(L236,Index!A:D,3,FALSE)</f>
        <v>#N/A</v>
      </c>
      <c r="AC236" s="604" t="e">
        <f>VLOOKUP(L236,Index!A:D,4,FALSE)</f>
        <v>#N/A</v>
      </c>
    </row>
    <row r="237" spans="1:29" s="604" customFormat="1" ht="13.5" outlineLevel="1" x14ac:dyDescent="0.25">
      <c r="A237" s="603"/>
      <c r="C237" s="713"/>
      <c r="D237" s="715" t="s">
        <v>442</v>
      </c>
      <c r="E237" s="679"/>
      <c r="F237" s="714" t="s">
        <v>264</v>
      </c>
      <c r="G237" s="716" t="s">
        <v>440</v>
      </c>
      <c r="H237" s="713" t="s">
        <v>174</v>
      </c>
      <c r="I237" s="713"/>
      <c r="J237" s="673" t="str">
        <f>F237&amp;"_"&amp;G237&amp;"_"&amp;H237&amp;"_"&amp;UPPER(D237)</f>
        <v>A_G0402_E1_DECKENBELAG</v>
      </c>
      <c r="K237" s="743" t="str">
        <f>VLOOKUP(L237,Index!A:D,2,FALSE)&amp;","&amp;VLOOKUP(L237,Index!A:D,3,FALSE)&amp;","&amp;VLOOKUP(L237,Index!A:D,4,FALSE)</f>
        <v>51,51,51</v>
      </c>
      <c r="L237" s="718">
        <v>250</v>
      </c>
      <c r="M237" s="714" t="s">
        <v>129</v>
      </c>
      <c r="N237" s="719">
        <f>VLOOKUP($L237,Index!F:H,2,FALSE)</f>
        <v>0.05</v>
      </c>
      <c r="O237" s="719">
        <f>VLOOKUP($L237,Index!F:H,3,FALSE)</f>
        <v>0.05</v>
      </c>
      <c r="P237" s="932"/>
      <c r="Q237" s="908" t="str">
        <f t="shared" si="10"/>
        <v>X</v>
      </c>
      <c r="R237" s="678"/>
      <c r="S237" s="679" t="s">
        <v>1080</v>
      </c>
      <c r="T237" s="679"/>
      <c r="U237" s="679"/>
      <c r="V237" s="680"/>
      <c r="AA237" s="604">
        <f>VLOOKUP(L237,Index!A:D,2,FALSE)</f>
        <v>51</v>
      </c>
      <c r="AB237" s="604">
        <f>VLOOKUP(L237,Index!A:D,3,FALSE)</f>
        <v>51</v>
      </c>
      <c r="AC237" s="604">
        <f>VLOOKUP(L237,Index!A:D,4,FALSE)</f>
        <v>51</v>
      </c>
    </row>
    <row r="238" spans="1:29" s="604" customFormat="1" ht="13.5" outlineLevel="1" x14ac:dyDescent="0.25">
      <c r="A238" s="603"/>
      <c r="C238" s="697" t="s">
        <v>443</v>
      </c>
      <c r="D238" s="594" t="s">
        <v>444</v>
      </c>
      <c r="E238" s="701" t="s">
        <v>1879</v>
      </c>
      <c r="F238" s="698"/>
      <c r="G238" s="697"/>
      <c r="H238" s="697"/>
      <c r="I238" s="697"/>
      <c r="J238" s="697"/>
      <c r="K238" s="699"/>
      <c r="L238" s="698"/>
      <c r="M238" s="698"/>
      <c r="N238" s="700"/>
      <c r="O238" s="700"/>
      <c r="P238" s="939"/>
      <c r="Q238" s="912" t="str">
        <f t="shared" si="10"/>
        <v/>
      </c>
      <c r="R238" s="700"/>
      <c r="S238" s="702"/>
      <c r="T238" s="702"/>
      <c r="U238" s="702"/>
      <c r="V238" s="723"/>
      <c r="AA238" s="604" t="e">
        <f>VLOOKUP(L238,Index!A:D,2,FALSE)</f>
        <v>#N/A</v>
      </c>
      <c r="AB238" s="604" t="e">
        <f>VLOOKUP(L238,Index!A:D,3,FALSE)</f>
        <v>#N/A</v>
      </c>
      <c r="AC238" s="604" t="e">
        <f>VLOOKUP(L238,Index!A:D,4,FALSE)</f>
        <v>#N/A</v>
      </c>
    </row>
    <row r="239" spans="1:29" s="604" customFormat="1" ht="13.5" outlineLevel="1" x14ac:dyDescent="0.25">
      <c r="A239" s="603"/>
      <c r="C239" s="704" t="s">
        <v>445</v>
      </c>
      <c r="D239" s="596" t="s">
        <v>446</v>
      </c>
      <c r="E239" s="710"/>
      <c r="F239" s="705"/>
      <c r="G239" s="706"/>
      <c r="H239" s="704"/>
      <c r="I239" s="704"/>
      <c r="J239" s="707"/>
      <c r="K239" s="705"/>
      <c r="L239" s="708"/>
      <c r="M239" s="705"/>
      <c r="N239" s="709"/>
      <c r="O239" s="709"/>
      <c r="P239" s="931"/>
      <c r="Q239" s="907" t="str">
        <f t="shared" si="10"/>
        <v/>
      </c>
      <c r="R239" s="711"/>
      <c r="S239" s="710"/>
      <c r="T239" s="710"/>
      <c r="U239" s="710"/>
      <c r="V239" s="712"/>
      <c r="AA239" s="604" t="e">
        <f>VLOOKUP(L239,Index!A:D,2,FALSE)</f>
        <v>#N/A</v>
      </c>
      <c r="AB239" s="604" t="e">
        <f>VLOOKUP(L239,Index!A:D,3,FALSE)</f>
        <v>#N/A</v>
      </c>
      <c r="AC239" s="604" t="e">
        <f>VLOOKUP(L239,Index!A:D,4,FALSE)</f>
        <v>#N/A</v>
      </c>
    </row>
    <row r="240" spans="1:29" s="604" customFormat="1" ht="13.5" outlineLevel="1" x14ac:dyDescent="0.25">
      <c r="A240" s="603"/>
      <c r="C240" s="713"/>
      <c r="D240" s="715" t="s">
        <v>446</v>
      </c>
      <c r="E240" s="679"/>
      <c r="F240" s="714" t="s">
        <v>264</v>
      </c>
      <c r="G240" s="716" t="s">
        <v>445</v>
      </c>
      <c r="H240" s="713" t="s">
        <v>174</v>
      </c>
      <c r="I240" s="713"/>
      <c r="J240" s="673" t="str">
        <f>F240&amp;"_"&amp;G240&amp;"_"&amp;H240&amp;"_"&amp;UPPER(D240)</f>
        <v>A_G0500_E1_EINBAUTEIL</v>
      </c>
      <c r="K240" s="717" t="str">
        <f>VLOOKUP(L240,Index!A:D,2,FALSE)&amp;","&amp;VLOOKUP(L240,Index!A:D,3,FALSE)&amp;","&amp;VLOOKUP(L240,Index!A:D,4,FALSE)</f>
        <v>132,132,132</v>
      </c>
      <c r="L240" s="718">
        <v>252</v>
      </c>
      <c r="M240" s="714" t="s">
        <v>129</v>
      </c>
      <c r="N240" s="719">
        <f>VLOOKUP($L240,Index!F:H,2,FALSE)</f>
        <v>0.2</v>
      </c>
      <c r="O240" s="719">
        <f>VLOOKUP($L240,Index!F:H,3,FALSE)</f>
        <v>0.15</v>
      </c>
      <c r="P240" s="932"/>
      <c r="Q240" s="908" t="str">
        <f t="shared" si="10"/>
        <v>X</v>
      </c>
      <c r="R240" s="678"/>
      <c r="S240" s="679" t="s">
        <v>1081</v>
      </c>
      <c r="T240" s="679" t="s">
        <v>1077</v>
      </c>
      <c r="U240" s="679" t="s">
        <v>1082</v>
      </c>
      <c r="V240" s="684"/>
      <c r="W240" s="744"/>
      <c r="AA240" s="604">
        <f>VLOOKUP(L240,Index!A:D,2,FALSE)</f>
        <v>132</v>
      </c>
      <c r="AB240" s="604">
        <f>VLOOKUP(L240,Index!A:D,3,FALSE)</f>
        <v>132</v>
      </c>
      <c r="AC240" s="604">
        <f>VLOOKUP(L240,Index!A:D,4,FALSE)</f>
        <v>132</v>
      </c>
    </row>
    <row r="241" spans="1:29" s="604" customFormat="1" ht="13.5" outlineLevel="1" x14ac:dyDescent="0.25">
      <c r="A241" s="603"/>
      <c r="C241" s="704" t="s">
        <v>447</v>
      </c>
      <c r="D241" s="596" t="s">
        <v>448</v>
      </c>
      <c r="E241" s="710" t="str">
        <f>[1]Modellplan!$AA$573</f>
        <v>Fertige Bekleidung und Beschichtung von Decken und Innenseiten von Dächern auf Unterkontruktion, Hinweis: Wärmeabgabe (D 5.4); Kältabgabe (6.4)</v>
      </c>
      <c r="F241" s="705"/>
      <c r="G241" s="706"/>
      <c r="H241" s="704"/>
      <c r="I241" s="704"/>
      <c r="J241" s="707"/>
      <c r="K241" s="705"/>
      <c r="L241" s="708"/>
      <c r="M241" s="705"/>
      <c r="N241" s="709"/>
      <c r="O241" s="709"/>
      <c r="P241" s="931"/>
      <c r="Q241" s="907" t="str">
        <f t="shared" si="10"/>
        <v/>
      </c>
      <c r="R241" s="711"/>
      <c r="S241" s="710"/>
      <c r="T241" s="710"/>
      <c r="U241" s="710"/>
      <c r="V241" s="712"/>
      <c r="AA241" s="604" t="e">
        <f>VLOOKUP(L241,Index!A:D,2,FALSE)</f>
        <v>#N/A</v>
      </c>
      <c r="AB241" s="604" t="e">
        <f>VLOOKUP(L241,Index!A:D,3,FALSE)</f>
        <v>#N/A</v>
      </c>
      <c r="AC241" s="604" t="e">
        <f>VLOOKUP(L241,Index!A:D,4,FALSE)</f>
        <v>#N/A</v>
      </c>
    </row>
    <row r="242" spans="1:29" s="604" customFormat="1" ht="13.5" outlineLevel="1" x14ac:dyDescent="0.25">
      <c r="A242" s="603"/>
      <c r="C242" s="713"/>
      <c r="D242" s="715" t="s">
        <v>449</v>
      </c>
      <c r="E242" s="679"/>
      <c r="F242" s="714" t="s">
        <v>264</v>
      </c>
      <c r="G242" s="716" t="s">
        <v>447</v>
      </c>
      <c r="H242" s="713" t="s">
        <v>174</v>
      </c>
      <c r="I242" s="713"/>
      <c r="J242" s="673" t="str">
        <f>F242&amp;"_"&amp;G242&amp;"_"&amp;H242&amp;"_"&amp;UPPER(D242)</f>
        <v>A_G0501_E1_EINBAUSCHRANK</v>
      </c>
      <c r="K242" s="717" t="str">
        <f>VLOOKUP(L242,Index!A:D,2,FALSE)&amp;","&amp;VLOOKUP(L242,Index!A:D,3,FALSE)&amp;","&amp;VLOOKUP(L242,Index!A:D,4,FALSE)</f>
        <v>132,132,132</v>
      </c>
      <c r="L242" s="718">
        <v>252</v>
      </c>
      <c r="M242" s="714" t="s">
        <v>129</v>
      </c>
      <c r="N242" s="719">
        <f>VLOOKUP($L242,Index!F:H,2,FALSE)</f>
        <v>0.2</v>
      </c>
      <c r="O242" s="719">
        <f>VLOOKUP($L242,Index!F:H,3,FALSE)</f>
        <v>0.15</v>
      </c>
      <c r="P242" s="932"/>
      <c r="Q242" s="908" t="str">
        <f t="shared" si="10"/>
        <v/>
      </c>
      <c r="R242" s="678"/>
      <c r="S242" s="679"/>
      <c r="T242" s="679"/>
      <c r="U242" s="679"/>
      <c r="V242" s="680"/>
      <c r="AA242" s="604">
        <f>VLOOKUP(L242,Index!A:D,2,FALSE)</f>
        <v>132</v>
      </c>
      <c r="AB242" s="604">
        <f>VLOOKUP(L242,Index!A:D,3,FALSE)</f>
        <v>132</v>
      </c>
      <c r="AC242" s="604">
        <f>VLOOKUP(L242,Index!A:D,4,FALSE)</f>
        <v>132</v>
      </c>
    </row>
    <row r="243" spans="1:29" s="604" customFormat="1" ht="13.5" outlineLevel="1" x14ac:dyDescent="0.25">
      <c r="A243" s="603"/>
      <c r="C243" s="704" t="s">
        <v>450</v>
      </c>
      <c r="D243" s="596" t="s">
        <v>451</v>
      </c>
      <c r="E243" s="710" t="str">
        <f>[1]Modellplan!$AA$575</f>
        <v>Einbauteilen wie Einbauschränke, Einbauküchen, Öfen, Briefkästen und dgl. Sowie Schutzeinrichtungen wie Geländer, Gitter, Schliessanlagen, Schtuzraumeinrichtungen und dgl.</v>
      </c>
      <c r="F243" s="705"/>
      <c r="G243" s="706"/>
      <c r="H243" s="704"/>
      <c r="I243" s="704"/>
      <c r="J243" s="707"/>
      <c r="K243" s="705"/>
      <c r="L243" s="708"/>
      <c r="M243" s="705"/>
      <c r="N243" s="709"/>
      <c r="O243" s="709"/>
      <c r="P243" s="931"/>
      <c r="Q243" s="907" t="str">
        <f t="shared" si="10"/>
        <v/>
      </c>
      <c r="R243" s="711"/>
      <c r="S243" s="710"/>
      <c r="T243" s="710"/>
      <c r="U243" s="710"/>
      <c r="V243" s="712"/>
      <c r="AA243" s="604" t="e">
        <f>VLOOKUP(L243,Index!A:D,2,FALSE)</f>
        <v>#N/A</v>
      </c>
      <c r="AB243" s="604" t="e">
        <f>VLOOKUP(L243,Index!A:D,3,FALSE)</f>
        <v>#N/A</v>
      </c>
      <c r="AC243" s="604" t="e">
        <f>VLOOKUP(L243,Index!A:D,4,FALSE)</f>
        <v>#N/A</v>
      </c>
    </row>
    <row r="244" spans="1:29" s="604" customFormat="1" ht="13.5" outlineLevel="1" x14ac:dyDescent="0.25">
      <c r="A244" s="603"/>
      <c r="C244" s="713"/>
      <c r="D244" s="715" t="s">
        <v>452</v>
      </c>
      <c r="E244" s="679"/>
      <c r="F244" s="714" t="s">
        <v>264</v>
      </c>
      <c r="G244" s="716" t="s">
        <v>450</v>
      </c>
      <c r="H244" s="713" t="s">
        <v>174</v>
      </c>
      <c r="I244" s="713"/>
      <c r="J244" s="673" t="str">
        <f>F244&amp;"_"&amp;G244&amp;"_"&amp;H244&amp;"_"&amp;UPPER(D244)</f>
        <v>A_G0502_E1_KUECHE</v>
      </c>
      <c r="K244" s="717" t="str">
        <f>VLOOKUP(L244,Index!A:D,2,FALSE)&amp;","&amp;VLOOKUP(L244,Index!A:D,3,FALSE)&amp;","&amp;VLOOKUP(L244,Index!A:D,4,FALSE)</f>
        <v>132,132,132</v>
      </c>
      <c r="L244" s="718">
        <v>252</v>
      </c>
      <c r="M244" s="714" t="s">
        <v>129</v>
      </c>
      <c r="N244" s="719">
        <f>VLOOKUP($L244,Index!F:H,2,FALSE)</f>
        <v>0.2</v>
      </c>
      <c r="O244" s="719">
        <f>VLOOKUP($L244,Index!F:H,3,FALSE)</f>
        <v>0.15</v>
      </c>
      <c r="P244" s="932"/>
      <c r="Q244" s="908" t="str">
        <f t="shared" si="10"/>
        <v/>
      </c>
      <c r="R244" s="678"/>
      <c r="S244" s="679"/>
      <c r="T244" s="679"/>
      <c r="U244" s="679"/>
      <c r="V244" s="680"/>
      <c r="AA244" s="604">
        <f>VLOOKUP(L244,Index!A:D,2,FALSE)</f>
        <v>132</v>
      </c>
      <c r="AB244" s="604">
        <f>VLOOKUP(L244,Index!A:D,3,FALSE)</f>
        <v>132</v>
      </c>
      <c r="AC244" s="604">
        <f>VLOOKUP(L244,Index!A:D,4,FALSE)</f>
        <v>132</v>
      </c>
    </row>
    <row r="245" spans="1:29" s="604" customFormat="1" ht="13.5" outlineLevel="1" x14ac:dyDescent="0.25">
      <c r="A245" s="603"/>
      <c r="C245" s="704" t="s">
        <v>453</v>
      </c>
      <c r="D245" s="596" t="s">
        <v>454</v>
      </c>
      <c r="E245" s="710">
        <f>[1]Modellplan!$AA$577</f>
        <v>0</v>
      </c>
      <c r="F245" s="705"/>
      <c r="G245" s="706"/>
      <c r="H245" s="704"/>
      <c r="I245" s="704"/>
      <c r="J245" s="707"/>
      <c r="K245" s="705"/>
      <c r="L245" s="708"/>
      <c r="M245" s="705"/>
      <c r="N245" s="709"/>
      <c r="O245" s="709"/>
      <c r="P245" s="931"/>
      <c r="Q245" s="907" t="str">
        <f t="shared" si="10"/>
        <v/>
      </c>
      <c r="R245" s="711"/>
      <c r="S245" s="710"/>
      <c r="T245" s="710"/>
      <c r="U245" s="710"/>
      <c r="V245" s="712"/>
      <c r="AA245" s="604" t="e">
        <f>VLOOKUP(L245,Index!A:D,2,FALSE)</f>
        <v>#N/A</v>
      </c>
      <c r="AB245" s="604" t="e">
        <f>VLOOKUP(L245,Index!A:D,3,FALSE)</f>
        <v>#N/A</v>
      </c>
      <c r="AC245" s="604" t="e">
        <f>VLOOKUP(L245,Index!A:D,4,FALSE)</f>
        <v>#N/A</v>
      </c>
    </row>
    <row r="246" spans="1:29" s="604" customFormat="1" ht="13.5" outlineLevel="1" x14ac:dyDescent="0.25">
      <c r="A246" s="603"/>
      <c r="C246" s="713"/>
      <c r="D246" s="715" t="s">
        <v>455</v>
      </c>
      <c r="E246" s="679"/>
      <c r="F246" s="714" t="s">
        <v>264</v>
      </c>
      <c r="G246" s="716" t="s">
        <v>453</v>
      </c>
      <c r="H246" s="713" t="s">
        <v>174</v>
      </c>
      <c r="I246" s="713"/>
      <c r="J246" s="673" t="str">
        <f>F246&amp;"_"&amp;G246&amp;"_"&amp;H246&amp;"_"&amp;UPPER(D246)</f>
        <v>A_G0503_E1_FENSTERAUSBAU</v>
      </c>
      <c r="K246" s="717" t="str">
        <f>VLOOKUP(L246,Index!A:D,2,FALSE)&amp;","&amp;VLOOKUP(L246,Index!A:D,3,FALSE)&amp;","&amp;VLOOKUP(L246,Index!A:D,4,FALSE)</f>
        <v>132,132,132</v>
      </c>
      <c r="L246" s="718">
        <v>252</v>
      </c>
      <c r="M246" s="714" t="s">
        <v>129</v>
      </c>
      <c r="N246" s="719">
        <f>VLOOKUP($L246,Index!F:H,2,FALSE)</f>
        <v>0.2</v>
      </c>
      <c r="O246" s="719">
        <f>VLOOKUP($L246,Index!F:H,3,FALSE)</f>
        <v>0.15</v>
      </c>
      <c r="P246" s="932"/>
      <c r="Q246" s="908" t="str">
        <f t="shared" si="10"/>
        <v/>
      </c>
      <c r="R246" s="678"/>
      <c r="S246" s="679"/>
      <c r="T246" s="679"/>
      <c r="U246" s="679"/>
      <c r="V246" s="680"/>
      <c r="AA246" s="604">
        <f>VLOOKUP(L246,Index!A:D,2,FALSE)</f>
        <v>132</v>
      </c>
      <c r="AB246" s="604">
        <f>VLOOKUP(L246,Index!A:D,3,FALSE)</f>
        <v>132</v>
      </c>
      <c r="AC246" s="604">
        <f>VLOOKUP(L246,Index!A:D,4,FALSE)</f>
        <v>132</v>
      </c>
    </row>
    <row r="247" spans="1:29" s="604" customFormat="1" ht="13.5" outlineLevel="1" x14ac:dyDescent="0.25">
      <c r="A247" s="603"/>
      <c r="C247" s="704" t="s">
        <v>456</v>
      </c>
      <c r="D247" s="596" t="s">
        <v>457</v>
      </c>
      <c r="E247" s="710">
        <f>[1]Modellplan!$AA$579</f>
        <v>0</v>
      </c>
      <c r="F247" s="705"/>
      <c r="G247" s="706"/>
      <c r="H247" s="704"/>
      <c r="I247" s="704"/>
      <c r="J247" s="707"/>
      <c r="K247" s="705"/>
      <c r="L247" s="708"/>
      <c r="M247" s="705"/>
      <c r="N247" s="709"/>
      <c r="O247" s="709"/>
      <c r="P247" s="931"/>
      <c r="Q247" s="907" t="str">
        <f t="shared" si="10"/>
        <v/>
      </c>
      <c r="R247" s="711"/>
      <c r="S247" s="710"/>
      <c r="T247" s="710"/>
      <c r="U247" s="710"/>
      <c r="V247" s="712"/>
      <c r="AA247" s="604" t="e">
        <f>VLOOKUP(L247,Index!A:D,2,FALSE)</f>
        <v>#N/A</v>
      </c>
      <c r="AB247" s="604" t="e">
        <f>VLOOKUP(L247,Index!A:D,3,FALSE)</f>
        <v>#N/A</v>
      </c>
      <c r="AC247" s="604" t="e">
        <f>VLOOKUP(L247,Index!A:D,4,FALSE)</f>
        <v>#N/A</v>
      </c>
    </row>
    <row r="248" spans="1:29" s="604" customFormat="1" ht="13.5" outlineLevel="1" x14ac:dyDescent="0.25">
      <c r="A248" s="603"/>
      <c r="C248" s="713"/>
      <c r="D248" s="715" t="str">
        <f>D247</f>
        <v>Schutzeinrichtung</v>
      </c>
      <c r="E248" s="679"/>
      <c r="F248" s="714" t="s">
        <v>264</v>
      </c>
      <c r="G248" s="716" t="s">
        <v>456</v>
      </c>
      <c r="H248" s="713" t="s">
        <v>174</v>
      </c>
      <c r="I248" s="713"/>
      <c r="J248" s="673" t="str">
        <f>F248&amp;"_"&amp;G248&amp;"_"&amp;H248&amp;"_"&amp;UPPER(D248)</f>
        <v>A_G0504_E1_SCHUTZEINRICHTUNG</v>
      </c>
      <c r="K248" s="717" t="str">
        <f>VLOOKUP(L248,Index!A:D,2,FALSE)&amp;","&amp;VLOOKUP(L248,Index!A:D,3,FALSE)&amp;","&amp;VLOOKUP(L248,Index!A:D,4,FALSE)</f>
        <v>132,132,132</v>
      </c>
      <c r="L248" s="718">
        <v>252</v>
      </c>
      <c r="M248" s="714" t="s">
        <v>129</v>
      </c>
      <c r="N248" s="719">
        <f>VLOOKUP($L248,Index!F:H,2,FALSE)</f>
        <v>0.2</v>
      </c>
      <c r="O248" s="719">
        <f>VLOOKUP($L248,Index!F:H,3,FALSE)</f>
        <v>0.15</v>
      </c>
      <c r="P248" s="932"/>
      <c r="Q248" s="908" t="str">
        <f t="shared" si="10"/>
        <v/>
      </c>
      <c r="R248" s="678"/>
      <c r="S248" s="679"/>
      <c r="T248" s="679"/>
      <c r="U248" s="679"/>
      <c r="V248" s="680"/>
      <c r="AA248" s="604">
        <f>VLOOKUP(L248,Index!A:D,2,FALSE)</f>
        <v>132</v>
      </c>
      <c r="AB248" s="604">
        <f>VLOOKUP(L248,Index!A:D,3,FALSE)</f>
        <v>132</v>
      </c>
      <c r="AC248" s="604">
        <f>VLOOKUP(L248,Index!A:D,4,FALSE)</f>
        <v>132</v>
      </c>
    </row>
    <row r="249" spans="1:29" s="604" customFormat="1" ht="13.5" outlineLevel="1" x14ac:dyDescent="0.25">
      <c r="A249" s="603"/>
      <c r="C249" s="704" t="s">
        <v>458</v>
      </c>
      <c r="D249" s="596" t="s">
        <v>459</v>
      </c>
      <c r="E249" s="710">
        <f>[1]Modellplan!$AA$581</f>
        <v>0</v>
      </c>
      <c r="F249" s="705"/>
      <c r="G249" s="706"/>
      <c r="H249" s="704"/>
      <c r="I249" s="704"/>
      <c r="J249" s="707"/>
      <c r="K249" s="705"/>
      <c r="L249" s="708"/>
      <c r="M249" s="705"/>
      <c r="N249" s="709"/>
      <c r="O249" s="709"/>
      <c r="P249" s="931"/>
      <c r="Q249" s="907" t="str">
        <f t="shared" si="10"/>
        <v/>
      </c>
      <c r="R249" s="711"/>
      <c r="S249" s="710"/>
      <c r="T249" s="710"/>
      <c r="U249" s="710"/>
      <c r="V249" s="712"/>
      <c r="AA249" s="604" t="e">
        <f>VLOOKUP(L249,Index!A:D,2,FALSE)</f>
        <v>#N/A</v>
      </c>
      <c r="AB249" s="604" t="e">
        <f>VLOOKUP(L249,Index!A:D,3,FALSE)</f>
        <v>#N/A</v>
      </c>
      <c r="AC249" s="604" t="e">
        <f>VLOOKUP(L249,Index!A:D,4,FALSE)</f>
        <v>#N/A</v>
      </c>
    </row>
    <row r="250" spans="1:29" s="604" customFormat="1" ht="13.5" outlineLevel="1" x14ac:dyDescent="0.25">
      <c r="A250" s="603"/>
      <c r="C250" s="713"/>
      <c r="D250" s="715" t="s">
        <v>460</v>
      </c>
      <c r="E250" s="679"/>
      <c r="F250" s="714" t="s">
        <v>264</v>
      </c>
      <c r="G250" s="716" t="s">
        <v>458</v>
      </c>
      <c r="H250" s="713" t="s">
        <v>174</v>
      </c>
      <c r="I250" s="713"/>
      <c r="J250" s="673" t="str">
        <f>F250&amp;"_"&amp;G250&amp;"_"&amp;H250&amp;"_"&amp;UPPER(D250)</f>
        <v>A_G0505_E1_OFEN</v>
      </c>
      <c r="K250" s="717" t="str">
        <f>VLOOKUP(L250,Index!A:D,2,FALSE)&amp;","&amp;VLOOKUP(L250,Index!A:D,3,FALSE)&amp;","&amp;VLOOKUP(L250,Index!A:D,4,FALSE)</f>
        <v>132,132,132</v>
      </c>
      <c r="L250" s="718">
        <v>252</v>
      </c>
      <c r="M250" s="714" t="s">
        <v>129</v>
      </c>
      <c r="N250" s="719">
        <f>VLOOKUP($L250,Index!F:H,2,FALSE)</f>
        <v>0.2</v>
      </c>
      <c r="O250" s="719">
        <f>VLOOKUP($L250,Index!F:H,3,FALSE)</f>
        <v>0.15</v>
      </c>
      <c r="P250" s="932"/>
      <c r="Q250" s="908" t="str">
        <f t="shared" si="10"/>
        <v/>
      </c>
      <c r="R250" s="678"/>
      <c r="S250" s="679"/>
      <c r="T250" s="679"/>
      <c r="U250" s="679"/>
      <c r="V250" s="680"/>
      <c r="AA250" s="604">
        <f>VLOOKUP(L250,Index!A:D,2,FALSE)</f>
        <v>132</v>
      </c>
      <c r="AB250" s="604">
        <f>VLOOKUP(L250,Index!A:D,3,FALSE)</f>
        <v>132</v>
      </c>
      <c r="AC250" s="604">
        <f>VLOOKUP(L250,Index!A:D,4,FALSE)</f>
        <v>132</v>
      </c>
    </row>
    <row r="251" spans="1:29" s="604" customFormat="1" ht="13.5" outlineLevel="1" x14ac:dyDescent="0.25">
      <c r="A251" s="603"/>
      <c r="C251" s="713"/>
      <c r="D251" s="715" t="s">
        <v>461</v>
      </c>
      <c r="E251" s="679"/>
      <c r="F251" s="714" t="s">
        <v>264</v>
      </c>
      <c r="G251" s="716" t="s">
        <v>458</v>
      </c>
      <c r="H251" s="713" t="s">
        <v>174</v>
      </c>
      <c r="I251" s="713"/>
      <c r="J251" s="673" t="str">
        <f>F251&amp;"_"&amp;G251&amp;"_"&amp;H251&amp;"_"&amp;UPPER(D251)</f>
        <v xml:space="preserve">A_G0505_E1_CHEMINEE </v>
      </c>
      <c r="K251" s="717" t="str">
        <f>VLOOKUP(L251,Index!A:D,2,FALSE)&amp;","&amp;VLOOKUP(L251,Index!A:D,3,FALSE)&amp;","&amp;VLOOKUP(L251,Index!A:D,4,FALSE)</f>
        <v>132,132,132</v>
      </c>
      <c r="L251" s="718">
        <v>252</v>
      </c>
      <c r="M251" s="714" t="s">
        <v>129</v>
      </c>
      <c r="N251" s="719">
        <f>VLOOKUP($L251,Index!F:H,2,FALSE)</f>
        <v>0.2</v>
      </c>
      <c r="O251" s="719">
        <f>VLOOKUP($L251,Index!F:H,3,FALSE)</f>
        <v>0.15</v>
      </c>
      <c r="P251" s="932"/>
      <c r="Q251" s="908" t="str">
        <f t="shared" si="10"/>
        <v/>
      </c>
      <c r="R251" s="678"/>
      <c r="S251" s="679"/>
      <c r="T251" s="679"/>
      <c r="U251" s="679"/>
      <c r="V251" s="680"/>
      <c r="AA251" s="604">
        <f>VLOOKUP(L251,Index!A:D,2,FALSE)</f>
        <v>132</v>
      </c>
      <c r="AB251" s="604">
        <f>VLOOKUP(L251,Index!A:D,3,FALSE)</f>
        <v>132</v>
      </c>
      <c r="AC251" s="604">
        <f>VLOOKUP(L251,Index!A:D,4,FALSE)</f>
        <v>132</v>
      </c>
    </row>
    <row r="252" spans="1:29" s="604" customFormat="1" ht="13.5" outlineLevel="1" x14ac:dyDescent="0.25">
      <c r="A252" s="603"/>
      <c r="C252" s="704" t="s">
        <v>462</v>
      </c>
      <c r="D252" s="596" t="s">
        <v>463</v>
      </c>
      <c r="E252" s="710" t="str">
        <f>[1]Modellplan!$AA$584</f>
        <v>Geländer, Handläufe, Rammschutz, mechanische und mechatronische Schliessanlagen, Schutzraumbauteile, -einrichtungen und dgl.</v>
      </c>
      <c r="F252" s="705"/>
      <c r="G252" s="706"/>
      <c r="H252" s="704"/>
      <c r="I252" s="704"/>
      <c r="J252" s="707"/>
      <c r="K252" s="705"/>
      <c r="L252" s="708"/>
      <c r="M252" s="705"/>
      <c r="N252" s="709"/>
      <c r="O252" s="709"/>
      <c r="P252" s="931"/>
      <c r="Q252" s="907" t="str">
        <f t="shared" si="10"/>
        <v/>
      </c>
      <c r="R252" s="711"/>
      <c r="S252" s="710"/>
      <c r="T252" s="710"/>
      <c r="U252" s="710"/>
      <c r="V252" s="712"/>
      <c r="AA252" s="604" t="e">
        <f>VLOOKUP(L252,Index!A:D,2,FALSE)</f>
        <v>#N/A</v>
      </c>
      <c r="AB252" s="604" t="e">
        <f>VLOOKUP(L252,Index!A:D,3,FALSE)</f>
        <v>#N/A</v>
      </c>
      <c r="AC252" s="604" t="e">
        <f>VLOOKUP(L252,Index!A:D,4,FALSE)</f>
        <v>#N/A</v>
      </c>
    </row>
    <row r="253" spans="1:29" s="604" customFormat="1" ht="13.5" outlineLevel="1" x14ac:dyDescent="0.25">
      <c r="A253" s="603"/>
      <c r="C253" s="713"/>
      <c r="D253" s="715" t="str">
        <f>D252</f>
        <v>Kleinbauteil</v>
      </c>
      <c r="E253" s="679"/>
      <c r="F253" s="714" t="s">
        <v>264</v>
      </c>
      <c r="G253" s="716" t="s">
        <v>462</v>
      </c>
      <c r="H253" s="713" t="s">
        <v>1049</v>
      </c>
      <c r="I253" s="713"/>
      <c r="J253" s="673" t="str">
        <f>F253&amp;"_"&amp;G253&amp;"_"&amp;H253&amp;"_"&amp;UPPER(D253)</f>
        <v>A_G0506_E2_KLEINBAUTEIL</v>
      </c>
      <c r="K253" s="717" t="str">
        <f>VLOOKUP(L253,Index!A:D,2,FALSE)&amp;","&amp;VLOOKUP(L253,Index!A:D,3,FALSE)&amp;","&amp;VLOOKUP(L253,Index!A:D,4,FALSE)</f>
        <v>132,132,132</v>
      </c>
      <c r="L253" s="718">
        <v>252</v>
      </c>
      <c r="M253" s="714" t="s">
        <v>129</v>
      </c>
      <c r="N253" s="719">
        <f>VLOOKUP($L253,Index!F:H,2,FALSE)</f>
        <v>0.2</v>
      </c>
      <c r="O253" s="719">
        <f>VLOOKUP($L253,Index!F:H,3,FALSE)</f>
        <v>0.15</v>
      </c>
      <c r="P253" s="932"/>
      <c r="Q253" s="908" t="str">
        <f t="shared" si="10"/>
        <v/>
      </c>
      <c r="R253" s="678"/>
      <c r="S253" s="679"/>
      <c r="T253" s="679"/>
      <c r="U253" s="679"/>
      <c r="V253" s="680"/>
      <c r="AA253" s="604">
        <f>VLOOKUP(L253,Index!A:D,2,FALSE)</f>
        <v>132</v>
      </c>
      <c r="AB253" s="604">
        <f>VLOOKUP(L253,Index!A:D,3,FALSE)</f>
        <v>132</v>
      </c>
      <c r="AC253" s="604">
        <f>VLOOKUP(L253,Index!A:D,4,FALSE)</f>
        <v>132</v>
      </c>
    </row>
    <row r="254" spans="1:29" s="604" customFormat="1" ht="13.5" outlineLevel="1" x14ac:dyDescent="0.25">
      <c r="A254" s="603"/>
      <c r="C254" s="713"/>
      <c r="D254" s="715" t="str">
        <f>D253</f>
        <v>Kleinbauteil</v>
      </c>
      <c r="E254" s="679"/>
      <c r="F254" s="714" t="s">
        <v>264</v>
      </c>
      <c r="G254" s="716" t="s">
        <v>462</v>
      </c>
      <c r="H254" s="713" t="s">
        <v>1048</v>
      </c>
      <c r="I254" s="713"/>
      <c r="J254" s="673" t="str">
        <f>F254&amp;"_"&amp;G254&amp;"_"&amp;H254&amp;"_"&amp;UPPER(D254)</f>
        <v>A_G0506_E3_KLEINBAUTEIL</v>
      </c>
      <c r="K254" s="717" t="str">
        <f>VLOOKUP(L254,Index!A:D,2,FALSE)&amp;","&amp;VLOOKUP(L254,Index!A:D,3,FALSE)&amp;","&amp;VLOOKUP(L254,Index!A:D,4,FALSE)</f>
        <v>132,132,132</v>
      </c>
      <c r="L254" s="718">
        <v>252</v>
      </c>
      <c r="M254" s="714" t="s">
        <v>129</v>
      </c>
      <c r="N254" s="719">
        <f>VLOOKUP($L254,Index!F:H,2,FALSE)</f>
        <v>0.2</v>
      </c>
      <c r="O254" s="719">
        <f>VLOOKUP($L254,Index!F:H,3,FALSE)</f>
        <v>0.15</v>
      </c>
      <c r="P254" s="932"/>
      <c r="Q254" s="908" t="str">
        <f t="shared" si="10"/>
        <v/>
      </c>
      <c r="R254" s="678"/>
      <c r="S254" s="679"/>
      <c r="T254" s="679"/>
      <c r="U254" s="679"/>
      <c r="V254" s="680"/>
      <c r="AA254" s="604">
        <f>VLOOKUP(L254,Index!A:D,2,FALSE)</f>
        <v>132</v>
      </c>
      <c r="AB254" s="604">
        <f>VLOOKUP(L254,Index!A:D,3,FALSE)</f>
        <v>132</v>
      </c>
      <c r="AC254" s="604">
        <f>VLOOKUP(L254,Index!A:D,4,FALSE)</f>
        <v>132</v>
      </c>
    </row>
    <row r="255" spans="1:29" s="604" customFormat="1" ht="13.5" outlineLevel="1" x14ac:dyDescent="0.25">
      <c r="A255" s="603"/>
      <c r="C255" s="704" t="s">
        <v>464</v>
      </c>
      <c r="D255" s="596" t="s">
        <v>465</v>
      </c>
      <c r="E255" s="710" t="str">
        <f>[1]Modellplan!$AA$586</f>
        <v>Öfen und Cheminèe, einschliesslich Anschlüsse, Hinweis: Wärmeerzeugung (D 5.2)</v>
      </c>
      <c r="F255" s="705"/>
      <c r="G255" s="706"/>
      <c r="H255" s="704"/>
      <c r="I255" s="704"/>
      <c r="J255" s="707"/>
      <c r="K255" s="705"/>
      <c r="L255" s="708"/>
      <c r="M255" s="705"/>
      <c r="N255" s="709"/>
      <c r="O255" s="709"/>
      <c r="P255" s="931"/>
      <c r="Q255" s="907" t="str">
        <f t="shared" si="10"/>
        <v/>
      </c>
      <c r="R255" s="711"/>
      <c r="S255" s="710"/>
      <c r="T255" s="710"/>
      <c r="U255" s="710"/>
      <c r="V255" s="712"/>
      <c r="AA255" s="604" t="e">
        <f>VLOOKUP(L255,Index!A:D,2,FALSE)</f>
        <v>#N/A</v>
      </c>
      <c r="AB255" s="604" t="e">
        <f>VLOOKUP(L255,Index!A:D,3,FALSE)</f>
        <v>#N/A</v>
      </c>
      <c r="AC255" s="604" t="e">
        <f>VLOOKUP(L255,Index!A:D,4,FALSE)</f>
        <v>#N/A</v>
      </c>
    </row>
    <row r="256" spans="1:29" s="604" customFormat="1" ht="13.5" outlineLevel="1" x14ac:dyDescent="0.25">
      <c r="A256" s="603"/>
      <c r="C256" s="713"/>
      <c r="D256" s="715" t="s">
        <v>466</v>
      </c>
      <c r="E256" s="679"/>
      <c r="F256" s="714" t="s">
        <v>264</v>
      </c>
      <c r="G256" s="716" t="s">
        <v>464</v>
      </c>
      <c r="H256" s="713" t="s">
        <v>174</v>
      </c>
      <c r="I256" s="713"/>
      <c r="J256" s="673" t="str">
        <f>F256&amp;"_"&amp;G256&amp;"_"&amp;H256&amp;"_"&amp;UPPER(D256)</f>
        <v>A_G0507_E1_PFLANZEN</v>
      </c>
      <c r="K256" s="722" t="str">
        <f>VLOOKUP(L256,Index!A:D,2,FALSE)&amp;","&amp;VLOOKUP(L256,Index!A:D,3,FALSE)&amp;","&amp;VLOOKUP(L256,Index!A:D,4,FALSE)</f>
        <v>91,91,91</v>
      </c>
      <c r="L256" s="718">
        <v>251</v>
      </c>
      <c r="M256" s="714" t="s">
        <v>129</v>
      </c>
      <c r="N256" s="719">
        <f>VLOOKUP($L256,Index!F:H,2,FALSE)</f>
        <v>0.1</v>
      </c>
      <c r="O256" s="719">
        <f>VLOOKUP($L256,Index!F:H,3,FALSE)</f>
        <v>0.1</v>
      </c>
      <c r="P256" s="932"/>
      <c r="Q256" s="908" t="str">
        <f t="shared" si="10"/>
        <v/>
      </c>
      <c r="R256" s="678"/>
      <c r="S256" s="679"/>
      <c r="T256" s="679"/>
      <c r="U256" s="679"/>
      <c r="V256" s="680"/>
      <c r="AA256" s="604">
        <f>VLOOKUP(L256,Index!A:D,2,FALSE)</f>
        <v>91</v>
      </c>
      <c r="AB256" s="604">
        <f>VLOOKUP(L256,Index!A:D,3,FALSE)</f>
        <v>91</v>
      </c>
      <c r="AC256" s="604">
        <f>VLOOKUP(L256,Index!A:D,4,FALSE)</f>
        <v>91</v>
      </c>
    </row>
    <row r="257" spans="1:29" s="604" customFormat="1" ht="13.5" outlineLevel="1" x14ac:dyDescent="0.25">
      <c r="A257" s="603"/>
      <c r="C257" s="697" t="s">
        <v>467</v>
      </c>
      <c r="D257" s="594" t="s">
        <v>468</v>
      </c>
      <c r="E257" s="701" t="s">
        <v>1880</v>
      </c>
      <c r="F257" s="698"/>
      <c r="G257" s="697"/>
      <c r="H257" s="697"/>
      <c r="I257" s="697"/>
      <c r="J257" s="697"/>
      <c r="K257" s="699"/>
      <c r="L257" s="698"/>
      <c r="M257" s="698"/>
      <c r="N257" s="700"/>
      <c r="O257" s="700"/>
      <c r="P257" s="939"/>
      <c r="Q257" s="912" t="str">
        <f t="shared" si="10"/>
        <v/>
      </c>
      <c r="R257" s="700"/>
      <c r="S257" s="702"/>
      <c r="T257" s="702"/>
      <c r="U257" s="702"/>
      <c r="V257" s="723"/>
      <c r="AA257" s="604" t="e">
        <f>VLOOKUP(L257,Index!A:D,2,FALSE)</f>
        <v>#N/A</v>
      </c>
      <c r="AB257" s="604" t="e">
        <f>VLOOKUP(L257,Index!A:D,3,FALSE)</f>
        <v>#N/A</v>
      </c>
      <c r="AC257" s="604" t="e">
        <f>VLOOKUP(L257,Index!A:D,4,FALSE)</f>
        <v>#N/A</v>
      </c>
    </row>
    <row r="258" spans="1:29" s="604" customFormat="1" ht="13.5" outlineLevel="1" x14ac:dyDescent="0.25">
      <c r="A258" s="603"/>
      <c r="C258" s="704" t="s">
        <v>469</v>
      </c>
      <c r="D258" s="596" t="s">
        <v>470</v>
      </c>
      <c r="E258" s="710"/>
      <c r="F258" s="705"/>
      <c r="G258" s="706"/>
      <c r="H258" s="704"/>
      <c r="I258" s="704"/>
      <c r="J258" s="707"/>
      <c r="K258" s="705"/>
      <c r="L258" s="708"/>
      <c r="M258" s="705"/>
      <c r="N258" s="709"/>
      <c r="O258" s="709"/>
      <c r="P258" s="931"/>
      <c r="Q258" s="907" t="str">
        <f t="shared" si="10"/>
        <v/>
      </c>
      <c r="R258" s="711"/>
      <c r="S258" s="710"/>
      <c r="T258" s="710"/>
      <c r="U258" s="710"/>
      <c r="V258" s="712"/>
      <c r="AA258" s="604" t="e">
        <f>VLOOKUP(L258,Index!A:D,2,FALSE)</f>
        <v>#N/A</v>
      </c>
      <c r="AB258" s="604" t="e">
        <f>VLOOKUP(L258,Index!A:D,3,FALSE)</f>
        <v>#N/A</v>
      </c>
      <c r="AC258" s="604" t="e">
        <f>VLOOKUP(L258,Index!A:D,4,FALSE)</f>
        <v>#N/A</v>
      </c>
    </row>
    <row r="259" spans="1:29" s="604" customFormat="1" ht="13.5" outlineLevel="1" x14ac:dyDescent="0.25">
      <c r="A259" s="603"/>
      <c r="C259" s="713"/>
      <c r="D259" s="715" t="str">
        <f>D258</f>
        <v>Ausbauleistung</v>
      </c>
      <c r="E259" s="679"/>
      <c r="F259" s="714" t="s">
        <v>264</v>
      </c>
      <c r="G259" s="716" t="s">
        <v>469</v>
      </c>
      <c r="H259" s="713" t="s">
        <v>174</v>
      </c>
      <c r="I259" s="713"/>
      <c r="J259" s="673" t="str">
        <f>F259&amp;"_"&amp;G259&amp;"_"&amp;H259&amp;"_"&amp;UPPER(D259)</f>
        <v>A_G0600_E1_AUSBAULEISTUNG</v>
      </c>
      <c r="K259" s="722" t="str">
        <f>VLOOKUP(L259,Index!A:D,2,FALSE)&amp;","&amp;VLOOKUP(L259,Index!A:D,3,FALSE)&amp;","&amp;VLOOKUP(L259,Index!A:D,4,FALSE)</f>
        <v>91,91,91</v>
      </c>
      <c r="L259" s="718">
        <v>251</v>
      </c>
      <c r="M259" s="714" t="s">
        <v>129</v>
      </c>
      <c r="N259" s="719">
        <f>VLOOKUP($L259,Index!F:H,2,FALSE)</f>
        <v>0.1</v>
      </c>
      <c r="O259" s="719">
        <f>VLOOKUP($L259,Index!F:H,3,FALSE)</f>
        <v>0.1</v>
      </c>
      <c r="P259" s="932"/>
      <c r="Q259" s="908" t="str">
        <f t="shared" si="10"/>
        <v/>
      </c>
      <c r="R259" s="678"/>
      <c r="S259" s="679"/>
      <c r="T259" s="679"/>
      <c r="U259" s="679"/>
      <c r="V259" s="680"/>
      <c r="AA259" s="604">
        <f>VLOOKUP(L259,Index!A:D,2,FALSE)</f>
        <v>91</v>
      </c>
      <c r="AB259" s="604">
        <f>VLOOKUP(L259,Index!A:D,3,FALSE)</f>
        <v>91</v>
      </c>
      <c r="AC259" s="604">
        <f>VLOOKUP(L259,Index!A:D,4,FALSE)</f>
        <v>91</v>
      </c>
    </row>
    <row r="260" spans="1:29" s="604" customFormat="1" ht="13.5" outlineLevel="1" x14ac:dyDescent="0.25">
      <c r="A260" s="603"/>
      <c r="C260" s="704" t="s">
        <v>471</v>
      </c>
      <c r="D260" s="596" t="s">
        <v>472</v>
      </c>
      <c r="E260" s="710" t="str">
        <f>[1]Modellplan!$AA$591</f>
        <v xml:space="preserve">eingebaute Pflanztröge, Wasserflächen und dgl. im Gebäude. </v>
      </c>
      <c r="F260" s="705"/>
      <c r="G260" s="706"/>
      <c r="H260" s="704"/>
      <c r="I260" s="704"/>
      <c r="J260" s="707"/>
      <c r="K260" s="705"/>
      <c r="L260" s="708"/>
      <c r="M260" s="705"/>
      <c r="N260" s="709"/>
      <c r="O260" s="709"/>
      <c r="P260" s="931"/>
      <c r="Q260" s="907" t="str">
        <f t="shared" si="10"/>
        <v/>
      </c>
      <c r="R260" s="711"/>
      <c r="S260" s="710"/>
      <c r="T260" s="710"/>
      <c r="U260" s="710"/>
      <c r="V260" s="712"/>
      <c r="AA260" s="604" t="e">
        <f>VLOOKUP(L260,Index!A:D,2,FALSE)</f>
        <v>#N/A</v>
      </c>
      <c r="AB260" s="604" t="e">
        <f>VLOOKUP(L260,Index!A:D,3,FALSE)</f>
        <v>#N/A</v>
      </c>
      <c r="AC260" s="604" t="e">
        <f>VLOOKUP(L260,Index!A:D,4,FALSE)</f>
        <v>#N/A</v>
      </c>
    </row>
    <row r="261" spans="1:29" s="604" customFormat="1" ht="13.5" outlineLevel="1" x14ac:dyDescent="0.25">
      <c r="A261" s="603"/>
      <c r="C261" s="713"/>
      <c r="D261" s="715" t="s">
        <v>322</v>
      </c>
      <c r="E261" s="679"/>
      <c r="F261" s="714" t="s">
        <v>264</v>
      </c>
      <c r="G261" s="716" t="s">
        <v>471</v>
      </c>
      <c r="H261" s="713" t="s">
        <v>174</v>
      </c>
      <c r="I261" s="713"/>
      <c r="J261" s="673" t="str">
        <f>F261&amp;"_"&amp;G261&amp;"_"&amp;H261&amp;"_"&amp;UPPER(D261)</f>
        <v>A_G0601_E1_DURCHBRUCH</v>
      </c>
      <c r="K261" s="722" t="str">
        <f>VLOOKUP(L261,Index!A:D,2,FALSE)&amp;","&amp;VLOOKUP(L261,Index!A:D,3,FALSE)&amp;","&amp;VLOOKUP(L261,Index!A:D,4,FALSE)</f>
        <v>91,91,91</v>
      </c>
      <c r="L261" s="718">
        <v>251</v>
      </c>
      <c r="M261" s="714" t="s">
        <v>129</v>
      </c>
      <c r="N261" s="719">
        <f>VLOOKUP($L261,Index!F:H,2,FALSE)</f>
        <v>0.1</v>
      </c>
      <c r="O261" s="719">
        <f>VLOOKUP($L261,Index!F:H,3,FALSE)</f>
        <v>0.1</v>
      </c>
      <c r="P261" s="932"/>
      <c r="Q261" s="908" t="str">
        <f t="shared" si="10"/>
        <v>X</v>
      </c>
      <c r="R261" s="678"/>
      <c r="S261" s="679" t="s">
        <v>1067</v>
      </c>
      <c r="T261" s="679"/>
      <c r="U261" s="679"/>
      <c r="V261" s="680"/>
      <c r="AA261" s="604">
        <f>VLOOKUP(L261,Index!A:D,2,FALSE)</f>
        <v>91</v>
      </c>
      <c r="AB261" s="604">
        <f>VLOOKUP(L261,Index!A:D,3,FALSE)</f>
        <v>91</v>
      </c>
      <c r="AC261" s="604">
        <f>VLOOKUP(L261,Index!A:D,4,FALSE)</f>
        <v>91</v>
      </c>
    </row>
    <row r="262" spans="1:29" s="604" customFormat="1" ht="13.5" outlineLevel="1" x14ac:dyDescent="0.25">
      <c r="A262" s="603"/>
      <c r="C262" s="713"/>
      <c r="D262" s="715" t="s">
        <v>323</v>
      </c>
      <c r="E262" s="679"/>
      <c r="F262" s="714" t="s">
        <v>264</v>
      </c>
      <c r="G262" s="716" t="s">
        <v>471</v>
      </c>
      <c r="H262" s="713" t="s">
        <v>174</v>
      </c>
      <c r="I262" s="713"/>
      <c r="J262" s="673" t="str">
        <f>F262&amp;"_"&amp;G262&amp;"_"&amp;H262&amp;"_"&amp;UPPER(D262)</f>
        <v>A_G0601_E1_SCHLITZ</v>
      </c>
      <c r="K262" s="722" t="str">
        <f>VLOOKUP(L262,Index!A:D,2,FALSE)&amp;","&amp;VLOOKUP(L262,Index!A:D,3,FALSE)&amp;","&amp;VLOOKUP(L262,Index!A:D,4,FALSE)</f>
        <v>91,91,91</v>
      </c>
      <c r="L262" s="718">
        <v>251</v>
      </c>
      <c r="M262" s="714" t="s">
        <v>129</v>
      </c>
      <c r="N262" s="719">
        <f>VLOOKUP($L262,Index!F:H,2,FALSE)</f>
        <v>0.1</v>
      </c>
      <c r="O262" s="719">
        <f>VLOOKUP($L262,Index!F:H,3,FALSE)</f>
        <v>0.1</v>
      </c>
      <c r="P262" s="932"/>
      <c r="Q262" s="908" t="str">
        <f t="shared" si="10"/>
        <v/>
      </c>
      <c r="R262" s="678"/>
      <c r="S262" s="679"/>
      <c r="T262" s="679"/>
      <c r="U262" s="679"/>
      <c r="V262" s="680"/>
      <c r="AA262" s="604">
        <f>VLOOKUP(L262,Index!A:D,2,FALSE)</f>
        <v>91</v>
      </c>
      <c r="AB262" s="604">
        <f>VLOOKUP(L262,Index!A:D,3,FALSE)</f>
        <v>91</v>
      </c>
      <c r="AC262" s="604">
        <f>VLOOKUP(L262,Index!A:D,4,FALSE)</f>
        <v>91</v>
      </c>
    </row>
    <row r="263" spans="1:29" s="604" customFormat="1" ht="13.5" outlineLevel="1" x14ac:dyDescent="0.25">
      <c r="A263" s="603"/>
      <c r="C263" s="704" t="s">
        <v>473</v>
      </c>
      <c r="D263" s="596" t="s">
        <v>474</v>
      </c>
      <c r="E263" s="710" t="str">
        <f>[1]Modellplan!$AA$594</f>
        <v>Nachträglich erstellte und geschlossene Durchbrüche und Schlitze in Bauteilen des Ausbaus sowie Abschottungen und Reinigung, Hinweis: Ergänzende Leistung zu Konstruktion (C 5)</v>
      </c>
      <c r="F263" s="705"/>
      <c r="G263" s="706"/>
      <c r="H263" s="704"/>
      <c r="I263" s="704"/>
      <c r="J263" s="707"/>
      <c r="K263" s="705"/>
      <c r="L263" s="708"/>
      <c r="M263" s="705"/>
      <c r="N263" s="709"/>
      <c r="O263" s="709"/>
      <c r="P263" s="931"/>
      <c r="Q263" s="907" t="str">
        <f t="shared" si="10"/>
        <v/>
      </c>
      <c r="R263" s="711"/>
      <c r="S263" s="710"/>
      <c r="T263" s="710"/>
      <c r="U263" s="710"/>
      <c r="V263" s="712"/>
      <c r="AA263" s="604" t="e">
        <f>VLOOKUP(L263,Index!A:D,2,FALSE)</f>
        <v>#N/A</v>
      </c>
      <c r="AB263" s="604" t="e">
        <f>VLOOKUP(L263,Index!A:D,3,FALSE)</f>
        <v>#N/A</v>
      </c>
      <c r="AC263" s="604" t="e">
        <f>VLOOKUP(L263,Index!A:D,4,FALSE)</f>
        <v>#N/A</v>
      </c>
    </row>
    <row r="264" spans="1:29" s="604" customFormat="1" ht="13.5" outlineLevel="1" x14ac:dyDescent="0.25">
      <c r="A264" s="603"/>
      <c r="C264" s="713"/>
      <c r="D264" s="715" t="str">
        <f>D263</f>
        <v>Abschottung</v>
      </c>
      <c r="E264" s="679"/>
      <c r="F264" s="714" t="s">
        <v>264</v>
      </c>
      <c r="G264" s="716" t="s">
        <v>473</v>
      </c>
      <c r="H264" s="713" t="s">
        <v>174</v>
      </c>
      <c r="I264" s="713"/>
      <c r="J264" s="673" t="str">
        <f>F264&amp;"_"&amp;G264&amp;"_"&amp;H264&amp;"_"&amp;UPPER(D264)</f>
        <v>A_G0602_E1_ABSCHOTTUNG</v>
      </c>
      <c r="K264" s="722" t="str">
        <f>VLOOKUP(L264,Index!A:D,2,FALSE)&amp;","&amp;VLOOKUP(L264,Index!A:D,3,FALSE)&amp;","&amp;VLOOKUP(L264,Index!A:D,4,FALSE)</f>
        <v>91,91,91</v>
      </c>
      <c r="L264" s="718">
        <v>251</v>
      </c>
      <c r="M264" s="714" t="s">
        <v>129</v>
      </c>
      <c r="N264" s="719">
        <f>VLOOKUP($L264,Index!F:H,2,FALSE)</f>
        <v>0.1</v>
      </c>
      <c r="O264" s="719">
        <f>VLOOKUP($L264,Index!F:H,3,FALSE)</f>
        <v>0.1</v>
      </c>
      <c r="P264" s="932"/>
      <c r="Q264" s="908" t="str">
        <f t="shared" si="10"/>
        <v/>
      </c>
      <c r="R264" s="678"/>
      <c r="S264" s="679"/>
      <c r="T264" s="679"/>
      <c r="U264" s="679"/>
      <c r="V264" s="680"/>
      <c r="AA264" s="604">
        <f>VLOOKUP(L264,Index!A:D,2,FALSE)</f>
        <v>91</v>
      </c>
      <c r="AB264" s="604">
        <f>VLOOKUP(L264,Index!A:D,3,FALSE)</f>
        <v>91</v>
      </c>
      <c r="AC264" s="604">
        <f>VLOOKUP(L264,Index!A:D,4,FALSE)</f>
        <v>91</v>
      </c>
    </row>
    <row r="265" spans="1:29" s="604" customFormat="1" ht="13.5" outlineLevel="1" x14ac:dyDescent="0.25">
      <c r="A265" s="603"/>
      <c r="C265" s="697" t="s">
        <v>605</v>
      </c>
      <c r="D265" s="594" t="s">
        <v>606</v>
      </c>
      <c r="E265" s="701" t="s">
        <v>1902</v>
      </c>
      <c r="F265" s="698"/>
      <c r="G265" s="697"/>
      <c r="H265" s="697"/>
      <c r="I265" s="697"/>
      <c r="J265" s="697"/>
      <c r="K265" s="699"/>
      <c r="L265" s="698"/>
      <c r="M265" s="698"/>
      <c r="N265" s="700"/>
      <c r="O265" s="700"/>
      <c r="P265" s="939"/>
      <c r="Q265" s="912" t="str">
        <f t="shared" si="10"/>
        <v/>
      </c>
      <c r="R265" s="700"/>
      <c r="S265" s="702"/>
      <c r="T265" s="702"/>
      <c r="U265" s="702"/>
      <c r="V265" s="723"/>
      <c r="AA265" s="604" t="e">
        <f>VLOOKUP(L265,Index!A:D,2,FALSE)</f>
        <v>#N/A</v>
      </c>
      <c r="AB265" s="604" t="e">
        <f>VLOOKUP(L265,Index!A:D,3,FALSE)</f>
        <v>#N/A</v>
      </c>
      <c r="AC265" s="604" t="e">
        <f>VLOOKUP(L265,Index!A:D,4,FALSE)</f>
        <v>#N/A</v>
      </c>
    </row>
    <row r="266" spans="1:29" s="604" customFormat="1" ht="13.5" outlineLevel="1" x14ac:dyDescent="0.25">
      <c r="A266" s="603"/>
      <c r="C266" s="704" t="s">
        <v>607</v>
      </c>
      <c r="D266" s="596" t="s">
        <v>608</v>
      </c>
      <c r="E266" s="710"/>
      <c r="F266" s="705"/>
      <c r="G266" s="706"/>
      <c r="H266" s="704"/>
      <c r="I266" s="704"/>
      <c r="J266" s="707"/>
      <c r="K266" s="705"/>
      <c r="L266" s="708"/>
      <c r="M266" s="705"/>
      <c r="N266" s="709"/>
      <c r="O266" s="709"/>
      <c r="P266" s="931"/>
      <c r="Q266" s="907" t="str">
        <f t="shared" si="10"/>
        <v/>
      </c>
      <c r="R266" s="711"/>
      <c r="S266" s="710"/>
      <c r="T266" s="710"/>
      <c r="U266" s="710"/>
      <c r="V266" s="712"/>
      <c r="AA266" s="604" t="e">
        <f>VLOOKUP(L266,Index!A:D,2,FALSE)</f>
        <v>#N/A</v>
      </c>
      <c r="AB266" s="604" t="e">
        <f>VLOOKUP(L266,Index!A:D,3,FALSE)</f>
        <v>#N/A</v>
      </c>
      <c r="AC266" s="604" t="e">
        <f>VLOOKUP(L266,Index!A:D,4,FALSE)</f>
        <v>#N/A</v>
      </c>
    </row>
    <row r="267" spans="1:29" s="604" customFormat="1" ht="13.5" outlineLevel="1" x14ac:dyDescent="0.25">
      <c r="A267" s="603"/>
      <c r="C267" s="713"/>
      <c r="D267" s="715" t="str">
        <f>D266</f>
        <v>Produktionsanlage</v>
      </c>
      <c r="E267" s="679"/>
      <c r="F267" s="714" t="s">
        <v>264</v>
      </c>
      <c r="G267" s="716" t="s">
        <v>607</v>
      </c>
      <c r="H267" s="713" t="s">
        <v>174</v>
      </c>
      <c r="I267" s="713"/>
      <c r="J267" s="673" t="str">
        <f>F267&amp;"_"&amp;G267&amp;"_"&amp;H267&amp;"_"&amp;UPPER(D267)</f>
        <v>A_H0100_E1_PRODUKTIONSANLAGE</v>
      </c>
      <c r="K267" s="743" t="str">
        <f>VLOOKUP(L267,Index!A:D,2,FALSE)&amp;","&amp;VLOOKUP(L267,Index!A:D,3,FALSE)&amp;","&amp;VLOOKUP(L267,Index!A:D,4,FALSE)</f>
        <v>51,51,51</v>
      </c>
      <c r="L267" s="718">
        <v>250</v>
      </c>
      <c r="M267" s="714" t="s">
        <v>129</v>
      </c>
      <c r="N267" s="719">
        <f>VLOOKUP($L267,Index!F:H,2,FALSE)</f>
        <v>0.05</v>
      </c>
      <c r="O267" s="719">
        <f>VLOOKUP($L267,Index!F:H,3,FALSE)</f>
        <v>0.05</v>
      </c>
      <c r="P267" s="932"/>
      <c r="Q267" s="908" t="str">
        <f t="shared" si="10"/>
        <v/>
      </c>
      <c r="R267" s="678"/>
      <c r="S267" s="679"/>
      <c r="T267" s="679"/>
      <c r="U267" s="679"/>
      <c r="V267" s="680"/>
      <c r="AA267" s="604">
        <f>VLOOKUP(L267,Index!A:D,2,FALSE)</f>
        <v>51</v>
      </c>
      <c r="AB267" s="604">
        <f>VLOOKUP(L267,Index!A:D,3,FALSE)</f>
        <v>51</v>
      </c>
      <c r="AC267" s="604">
        <f>VLOOKUP(L267,Index!A:D,4,FALSE)</f>
        <v>51</v>
      </c>
    </row>
    <row r="268" spans="1:29" s="604" customFormat="1" ht="13.5" outlineLevel="1" x14ac:dyDescent="0.25">
      <c r="A268" s="603"/>
      <c r="C268" s="697" t="s">
        <v>618</v>
      </c>
      <c r="D268" s="594" t="s">
        <v>619</v>
      </c>
      <c r="E268" s="701" t="s">
        <v>1907</v>
      </c>
      <c r="F268" s="698"/>
      <c r="G268" s="697"/>
      <c r="H268" s="697"/>
      <c r="I268" s="697"/>
      <c r="J268" s="697"/>
      <c r="K268" s="699"/>
      <c r="L268" s="698"/>
      <c r="M268" s="698"/>
      <c r="N268" s="700"/>
      <c r="O268" s="700"/>
      <c r="P268" s="939"/>
      <c r="Q268" s="912" t="str">
        <f t="shared" si="10"/>
        <v/>
      </c>
      <c r="R268" s="700"/>
      <c r="S268" s="702"/>
      <c r="T268" s="702"/>
      <c r="U268" s="702"/>
      <c r="V268" s="723"/>
      <c r="AA268" s="604" t="e">
        <f>VLOOKUP(L268,Index!A:D,2,FALSE)</f>
        <v>#N/A</v>
      </c>
      <c r="AB268" s="604" t="e">
        <f>VLOOKUP(L268,Index!A:D,3,FALSE)</f>
        <v>#N/A</v>
      </c>
      <c r="AC268" s="604" t="e">
        <f>VLOOKUP(L268,Index!A:D,4,FALSE)</f>
        <v>#N/A</v>
      </c>
    </row>
    <row r="269" spans="1:29" s="604" customFormat="1" ht="13.5" outlineLevel="1" x14ac:dyDescent="0.25">
      <c r="A269" s="603"/>
      <c r="C269" s="704" t="s">
        <v>620</v>
      </c>
      <c r="D269" s="596" t="str">
        <f>D268</f>
        <v>Grosskueche</v>
      </c>
      <c r="E269" s="710"/>
      <c r="F269" s="705"/>
      <c r="G269" s="706"/>
      <c r="H269" s="704"/>
      <c r="I269" s="704"/>
      <c r="J269" s="707"/>
      <c r="K269" s="705"/>
      <c r="L269" s="708"/>
      <c r="M269" s="705"/>
      <c r="N269" s="709"/>
      <c r="O269" s="709"/>
      <c r="P269" s="931"/>
      <c r="Q269" s="907" t="str">
        <f t="shared" si="10"/>
        <v/>
      </c>
      <c r="R269" s="711"/>
      <c r="S269" s="710"/>
      <c r="T269" s="710"/>
      <c r="U269" s="710"/>
      <c r="V269" s="712"/>
      <c r="AA269" s="604" t="e">
        <f>VLOOKUP(L269,Index!A:D,2,FALSE)</f>
        <v>#N/A</v>
      </c>
      <c r="AB269" s="604" t="e">
        <f>VLOOKUP(L269,Index!A:D,3,FALSE)</f>
        <v>#N/A</v>
      </c>
      <c r="AC269" s="604" t="e">
        <f>VLOOKUP(L269,Index!A:D,4,FALSE)</f>
        <v>#N/A</v>
      </c>
    </row>
    <row r="270" spans="1:29" s="604" customFormat="1" ht="13.5" outlineLevel="1" x14ac:dyDescent="0.25">
      <c r="A270" s="603"/>
      <c r="C270" s="713"/>
      <c r="D270" s="715" t="str">
        <f>D269</f>
        <v>Grosskueche</v>
      </c>
      <c r="E270" s="679"/>
      <c r="F270" s="714" t="s">
        <v>264</v>
      </c>
      <c r="G270" s="716" t="s">
        <v>620</v>
      </c>
      <c r="H270" s="713" t="s">
        <v>174</v>
      </c>
      <c r="I270" s="713"/>
      <c r="J270" s="673" t="str">
        <f>F270&amp;"_"&amp;G270&amp;"_"&amp;H270&amp;"_"&amp;UPPER(D270)</f>
        <v>A_H0200_E1_GROSSKUECHE</v>
      </c>
      <c r="K270" s="743" t="str">
        <f>VLOOKUP(L270,Index!A:D,2,FALSE)&amp;","&amp;VLOOKUP(L270,Index!A:D,3,FALSE)&amp;","&amp;VLOOKUP(L270,Index!A:D,4,FALSE)</f>
        <v>51,51,51</v>
      </c>
      <c r="L270" s="718">
        <v>250</v>
      </c>
      <c r="M270" s="714" t="s">
        <v>129</v>
      </c>
      <c r="N270" s="719">
        <f>VLOOKUP($L270,Index!F:H,2,FALSE)</f>
        <v>0.05</v>
      </c>
      <c r="O270" s="719">
        <f>VLOOKUP($L270,Index!F:H,3,FALSE)</f>
        <v>0.05</v>
      </c>
      <c r="P270" s="932"/>
      <c r="Q270" s="908" t="str">
        <f t="shared" si="10"/>
        <v/>
      </c>
      <c r="R270" s="678"/>
      <c r="S270" s="679"/>
      <c r="T270" s="679"/>
      <c r="U270" s="679"/>
      <c r="V270" s="680"/>
      <c r="AA270" s="604">
        <f>VLOOKUP(L270,Index!A:D,2,FALSE)</f>
        <v>51</v>
      </c>
      <c r="AB270" s="604">
        <f>VLOOKUP(L270,Index!A:D,3,FALSE)</f>
        <v>51</v>
      </c>
      <c r="AC270" s="604">
        <f>VLOOKUP(L270,Index!A:D,4,FALSE)</f>
        <v>51</v>
      </c>
    </row>
    <row r="271" spans="1:29" s="604" customFormat="1" ht="13.5" outlineLevel="1" x14ac:dyDescent="0.25">
      <c r="A271" s="603"/>
      <c r="C271" s="697" t="s">
        <v>629</v>
      </c>
      <c r="D271" s="594" t="s">
        <v>630</v>
      </c>
      <c r="E271" s="701" t="s">
        <v>1912</v>
      </c>
      <c r="F271" s="698"/>
      <c r="G271" s="697"/>
      <c r="H271" s="697"/>
      <c r="I271" s="697"/>
      <c r="J271" s="697"/>
      <c r="K271" s="699"/>
      <c r="L271" s="698"/>
      <c r="M271" s="698"/>
      <c r="N271" s="700"/>
      <c r="O271" s="700"/>
      <c r="P271" s="939"/>
      <c r="Q271" s="912" t="str">
        <f t="shared" si="10"/>
        <v/>
      </c>
      <c r="R271" s="700"/>
      <c r="S271" s="702"/>
      <c r="T271" s="702"/>
      <c r="U271" s="702"/>
      <c r="V271" s="723"/>
      <c r="AA271" s="604" t="e">
        <f>VLOOKUP(L271,Index!A:D,2,FALSE)</f>
        <v>#N/A</v>
      </c>
      <c r="AB271" s="604" t="e">
        <f>VLOOKUP(L271,Index!A:D,3,FALSE)</f>
        <v>#N/A</v>
      </c>
      <c r="AC271" s="604" t="e">
        <f>VLOOKUP(L271,Index!A:D,4,FALSE)</f>
        <v>#N/A</v>
      </c>
    </row>
    <row r="272" spans="1:29" s="604" customFormat="1" ht="13.5" outlineLevel="1" x14ac:dyDescent="0.25">
      <c r="A272" s="603"/>
      <c r="C272" s="704" t="s">
        <v>631</v>
      </c>
      <c r="D272" s="596" t="s">
        <v>632</v>
      </c>
      <c r="E272" s="710"/>
      <c r="F272" s="705"/>
      <c r="G272" s="706"/>
      <c r="H272" s="704"/>
      <c r="I272" s="704"/>
      <c r="J272" s="707"/>
      <c r="K272" s="705"/>
      <c r="L272" s="708"/>
      <c r="M272" s="705"/>
      <c r="N272" s="709"/>
      <c r="O272" s="709"/>
      <c r="P272" s="931"/>
      <c r="Q272" s="907" t="str">
        <f t="shared" si="10"/>
        <v/>
      </c>
      <c r="R272" s="711"/>
      <c r="S272" s="710"/>
      <c r="T272" s="710"/>
      <c r="U272" s="710"/>
      <c r="V272" s="712"/>
      <c r="AA272" s="604" t="e">
        <f>VLOOKUP(L272,Index!A:D,2,FALSE)</f>
        <v>#N/A</v>
      </c>
      <c r="AB272" s="604" t="e">
        <f>VLOOKUP(L272,Index!A:D,3,FALSE)</f>
        <v>#N/A</v>
      </c>
      <c r="AC272" s="604" t="e">
        <f>VLOOKUP(L272,Index!A:D,4,FALSE)</f>
        <v>#N/A</v>
      </c>
    </row>
    <row r="273" spans="1:29" s="604" customFormat="1" ht="13.5" outlineLevel="1" x14ac:dyDescent="0.25">
      <c r="A273" s="603"/>
      <c r="C273" s="713"/>
      <c r="D273" s="715" t="str">
        <f>D272</f>
        <v>Waeschereianlage</v>
      </c>
      <c r="E273" s="679"/>
      <c r="F273" s="714" t="s">
        <v>264</v>
      </c>
      <c r="G273" s="716" t="s">
        <v>631</v>
      </c>
      <c r="H273" s="713" t="s">
        <v>174</v>
      </c>
      <c r="I273" s="713"/>
      <c r="J273" s="673" t="str">
        <f>F273&amp;"_"&amp;G273&amp;"_"&amp;H273&amp;"_"&amp;UPPER(D273)</f>
        <v>A_H0300_E1_WAESCHEREIANLAGE</v>
      </c>
      <c r="K273" s="743" t="str">
        <f>VLOOKUP(L273,Index!A:D,2,FALSE)&amp;","&amp;VLOOKUP(L273,Index!A:D,3,FALSE)&amp;","&amp;VLOOKUP(L273,Index!A:D,4,FALSE)</f>
        <v>51,51,51</v>
      </c>
      <c r="L273" s="718">
        <v>250</v>
      </c>
      <c r="M273" s="714" t="s">
        <v>129</v>
      </c>
      <c r="N273" s="719">
        <f>VLOOKUP($L273,Index!F:H,2,FALSE)</f>
        <v>0.05</v>
      </c>
      <c r="O273" s="719">
        <f>VLOOKUP($L273,Index!F:H,3,FALSE)</f>
        <v>0.05</v>
      </c>
      <c r="P273" s="932"/>
      <c r="Q273" s="908" t="str">
        <f t="shared" si="10"/>
        <v/>
      </c>
      <c r="R273" s="678"/>
      <c r="S273" s="679"/>
      <c r="T273" s="679"/>
      <c r="U273" s="679"/>
      <c r="V273" s="680"/>
      <c r="AA273" s="604">
        <f>VLOOKUP(L273,Index!A:D,2,FALSE)</f>
        <v>51</v>
      </c>
      <c r="AB273" s="604">
        <f>VLOOKUP(L273,Index!A:D,3,FALSE)</f>
        <v>51</v>
      </c>
      <c r="AC273" s="604">
        <f>VLOOKUP(L273,Index!A:D,4,FALSE)</f>
        <v>51</v>
      </c>
    </row>
    <row r="274" spans="1:29" s="604" customFormat="1" ht="13.5" outlineLevel="1" x14ac:dyDescent="0.25">
      <c r="A274" s="603"/>
      <c r="C274" s="602" t="s">
        <v>83</v>
      </c>
      <c r="D274" s="602" t="s">
        <v>90</v>
      </c>
      <c r="E274" s="807" t="s">
        <v>1778</v>
      </c>
      <c r="F274" s="599"/>
      <c r="G274" s="805"/>
      <c r="H274" s="602"/>
      <c r="I274" s="602"/>
      <c r="J274" s="805"/>
      <c r="K274" s="731"/>
      <c r="L274" s="599"/>
      <c r="M274" s="599"/>
      <c r="N274" s="806"/>
      <c r="O274" s="806"/>
      <c r="P274" s="939"/>
      <c r="Q274" s="912" t="str">
        <f t="shared" si="10"/>
        <v/>
      </c>
      <c r="R274" s="806"/>
      <c r="S274" s="808"/>
      <c r="T274" s="808"/>
      <c r="U274" s="808"/>
      <c r="V274" s="808"/>
      <c r="AA274" s="604" t="e">
        <f>VLOOKUP(L274,Index!A:D,2,FALSE)</f>
        <v>#N/A</v>
      </c>
      <c r="AB274" s="604" t="e">
        <f>VLOOKUP(L274,Index!A:D,3,FALSE)</f>
        <v>#N/A</v>
      </c>
      <c r="AC274" s="604" t="e">
        <f>VLOOKUP(L274,Index!A:D,4,FALSE)</f>
        <v>#N/A</v>
      </c>
    </row>
    <row r="275" spans="1:29" s="604" customFormat="1" ht="13.5" outlineLevel="1" x14ac:dyDescent="0.25">
      <c r="A275" s="603"/>
      <c r="C275" s="601" t="s">
        <v>185</v>
      </c>
      <c r="D275" s="601" t="s">
        <v>90</v>
      </c>
      <c r="E275" s="626"/>
      <c r="F275" s="600"/>
      <c r="G275" s="622"/>
      <c r="H275" s="601"/>
      <c r="I275" s="601"/>
      <c r="J275" s="623"/>
      <c r="K275" s="600"/>
      <c r="L275" s="624"/>
      <c r="M275" s="600"/>
      <c r="N275" s="625"/>
      <c r="O275" s="625"/>
      <c r="P275" s="931"/>
      <c r="Q275" s="907" t="str">
        <f t="shared" si="10"/>
        <v/>
      </c>
      <c r="R275" s="627"/>
      <c r="S275" s="626"/>
      <c r="T275" s="626"/>
      <c r="U275" s="626"/>
      <c r="V275" s="626"/>
      <c r="W275" s="589" t="s">
        <v>1470</v>
      </c>
      <c r="AA275" s="604" t="e">
        <f>VLOOKUP(L275,Index!A:D,2,FALSE)</f>
        <v>#N/A</v>
      </c>
      <c r="AB275" s="604" t="e">
        <f>VLOOKUP(L275,Index!A:D,3,FALSE)</f>
        <v>#N/A</v>
      </c>
      <c r="AC275" s="604" t="e">
        <f>VLOOKUP(L275,Index!A:D,4,FALSE)</f>
        <v>#N/A</v>
      </c>
    </row>
    <row r="276" spans="1:29" s="604" customFormat="1" ht="13.5" outlineLevel="1" x14ac:dyDescent="0.25">
      <c r="A276" s="603"/>
      <c r="C276" s="773"/>
      <c r="D276" s="775" t="s">
        <v>90</v>
      </c>
      <c r="E276" s="679" t="s">
        <v>90</v>
      </c>
      <c r="F276" s="774" t="s">
        <v>264</v>
      </c>
      <c r="G276" s="716" t="s">
        <v>185</v>
      </c>
      <c r="H276" s="773" t="s">
        <v>174</v>
      </c>
      <c r="I276" s="773"/>
      <c r="J276" s="673" t="str">
        <f>F276&amp;"_"&amp;G276&amp;"_"&amp;H276&amp;"_"&amp;UPPER(D276)</f>
        <v>A_H0400_E1_SPITALANLAGE</v>
      </c>
      <c r="K276" s="743" t="str">
        <f>VLOOKUP(L276,Index!A:D,2,FALSE)&amp;","&amp;VLOOKUP(L276,Index!A:D,3,FALSE)&amp;","&amp;VLOOKUP(L276,Index!A:D,4,FALSE)</f>
        <v>51,51,51</v>
      </c>
      <c r="L276" s="718">
        <v>250</v>
      </c>
      <c r="M276" s="774" t="s">
        <v>129</v>
      </c>
      <c r="N276" s="719">
        <f>VLOOKUP($L276,Index!F:H,2,FALSE)</f>
        <v>0.05</v>
      </c>
      <c r="O276" s="719">
        <f>VLOOKUP($L276,Index!F:H,3,FALSE)</f>
        <v>0.05</v>
      </c>
      <c r="P276" s="932"/>
      <c r="Q276" s="908" t="str">
        <f t="shared" si="10"/>
        <v/>
      </c>
      <c r="R276" s="678"/>
      <c r="S276" s="679"/>
      <c r="T276" s="679"/>
      <c r="U276" s="679"/>
      <c r="V276" s="684"/>
      <c r="W276" s="590" t="s">
        <v>1471</v>
      </c>
      <c r="AA276" s="604">
        <f>VLOOKUP(L276,Index!A:D,2,FALSE)</f>
        <v>51</v>
      </c>
      <c r="AB276" s="604">
        <f>VLOOKUP(L276,Index!A:D,3,FALSE)</f>
        <v>51</v>
      </c>
      <c r="AC276" s="604">
        <f>VLOOKUP(L276,Index!A:D,4,FALSE)</f>
        <v>51</v>
      </c>
    </row>
    <row r="277" spans="1:29" s="604" customFormat="1" ht="13.5" outlineLevel="1" x14ac:dyDescent="0.25">
      <c r="A277" s="603"/>
      <c r="C277" s="697" t="s">
        <v>649</v>
      </c>
      <c r="D277" s="594" t="s">
        <v>650</v>
      </c>
      <c r="E277" s="701" t="s">
        <v>1917</v>
      </c>
      <c r="F277" s="698"/>
      <c r="G277" s="697"/>
      <c r="H277" s="697"/>
      <c r="I277" s="697"/>
      <c r="J277" s="697"/>
      <c r="K277" s="699"/>
      <c r="L277" s="698"/>
      <c r="M277" s="698"/>
      <c r="N277" s="700"/>
      <c r="O277" s="700"/>
      <c r="P277" s="939"/>
      <c r="Q277" s="912" t="str">
        <f t="shared" si="10"/>
        <v/>
      </c>
      <c r="R277" s="700"/>
      <c r="S277" s="702"/>
      <c r="T277" s="702"/>
      <c r="U277" s="702"/>
      <c r="V277" s="723"/>
      <c r="AA277" s="604" t="e">
        <f>VLOOKUP(L277,Index!A:D,2,FALSE)</f>
        <v>#N/A</v>
      </c>
      <c r="AB277" s="604" t="e">
        <f>VLOOKUP(L277,Index!A:D,3,FALSE)</f>
        <v>#N/A</v>
      </c>
      <c r="AC277" s="604" t="e">
        <f>VLOOKUP(L277,Index!A:D,4,FALSE)</f>
        <v>#N/A</v>
      </c>
    </row>
    <row r="278" spans="1:29" s="604" customFormat="1" ht="13.5" outlineLevel="1" x14ac:dyDescent="0.25">
      <c r="A278" s="603"/>
      <c r="C278" s="704" t="s">
        <v>651</v>
      </c>
      <c r="D278" s="596" t="s">
        <v>652</v>
      </c>
      <c r="E278" s="710"/>
      <c r="F278" s="705"/>
      <c r="G278" s="706"/>
      <c r="H278" s="704"/>
      <c r="I278" s="704"/>
      <c r="J278" s="707"/>
      <c r="K278" s="705"/>
      <c r="L278" s="708"/>
      <c r="M278" s="705"/>
      <c r="N278" s="709"/>
      <c r="O278" s="709"/>
      <c r="P278" s="931"/>
      <c r="Q278" s="907" t="str">
        <f t="shared" si="10"/>
        <v/>
      </c>
      <c r="R278" s="711"/>
      <c r="S278" s="710"/>
      <c r="T278" s="710"/>
      <c r="U278" s="710"/>
      <c r="V278" s="712"/>
      <c r="AA278" s="604" t="e">
        <f>VLOOKUP(L278,Index!A:D,2,FALSE)</f>
        <v>#N/A</v>
      </c>
      <c r="AB278" s="604" t="e">
        <f>VLOOKUP(L278,Index!A:D,3,FALSE)</f>
        <v>#N/A</v>
      </c>
      <c r="AC278" s="604" t="e">
        <f>VLOOKUP(L278,Index!A:D,4,FALSE)</f>
        <v>#N/A</v>
      </c>
    </row>
    <row r="279" spans="1:29" s="604" customFormat="1" ht="13.5" outlineLevel="1" x14ac:dyDescent="0.25">
      <c r="A279" s="603"/>
      <c r="C279" s="713"/>
      <c r="D279" s="715" t="str">
        <f>D278</f>
        <v>Kulturanlage</v>
      </c>
      <c r="E279" s="679"/>
      <c r="F279" s="714" t="s">
        <v>264</v>
      </c>
      <c r="G279" s="716" t="s">
        <v>651</v>
      </c>
      <c r="H279" s="713" t="s">
        <v>174</v>
      </c>
      <c r="I279" s="713"/>
      <c r="J279" s="673" t="str">
        <f>F279&amp;"_"&amp;G279&amp;"_"&amp;H279&amp;"_"&amp;UPPER(D279)</f>
        <v>A_H0500_E1_KULTURANLAGE</v>
      </c>
      <c r="K279" s="743" t="str">
        <f>VLOOKUP(L279,Index!A:D,2,FALSE)&amp;","&amp;VLOOKUP(L279,Index!A:D,3,FALSE)&amp;","&amp;VLOOKUP(L279,Index!A:D,4,FALSE)</f>
        <v>51,51,51</v>
      </c>
      <c r="L279" s="718">
        <v>250</v>
      </c>
      <c r="M279" s="714" t="s">
        <v>129</v>
      </c>
      <c r="N279" s="719">
        <f>VLOOKUP($L279,Index!F:H,2,FALSE)</f>
        <v>0.05</v>
      </c>
      <c r="O279" s="719">
        <f>VLOOKUP($L279,Index!F:H,3,FALSE)</f>
        <v>0.05</v>
      </c>
      <c r="P279" s="932"/>
      <c r="Q279" s="908" t="str">
        <f t="shared" si="10"/>
        <v/>
      </c>
      <c r="R279" s="678"/>
      <c r="S279" s="679"/>
      <c r="T279" s="679"/>
      <c r="U279" s="679"/>
      <c r="V279" s="680"/>
      <c r="AA279" s="604">
        <f>VLOOKUP(L279,Index!A:D,2,FALSE)</f>
        <v>51</v>
      </c>
      <c r="AB279" s="604">
        <f>VLOOKUP(L279,Index!A:D,3,FALSE)</f>
        <v>51</v>
      </c>
      <c r="AC279" s="604">
        <f>VLOOKUP(L279,Index!A:D,4,FALSE)</f>
        <v>51</v>
      </c>
    </row>
    <row r="280" spans="1:29" s="604" customFormat="1" ht="13.5" outlineLevel="1" x14ac:dyDescent="0.25">
      <c r="A280" s="603"/>
      <c r="C280" s="697" t="s">
        <v>661</v>
      </c>
      <c r="D280" s="594" t="s">
        <v>662</v>
      </c>
      <c r="E280" s="701" t="s">
        <v>1922</v>
      </c>
      <c r="F280" s="698"/>
      <c r="G280" s="697"/>
      <c r="H280" s="697"/>
      <c r="I280" s="697"/>
      <c r="J280" s="697"/>
      <c r="K280" s="699"/>
      <c r="L280" s="698"/>
      <c r="M280" s="698"/>
      <c r="N280" s="700"/>
      <c r="O280" s="700"/>
      <c r="P280" s="939"/>
      <c r="Q280" s="912" t="str">
        <f t="shared" si="10"/>
        <v/>
      </c>
      <c r="R280" s="700"/>
      <c r="S280" s="702"/>
      <c r="T280" s="702"/>
      <c r="U280" s="702"/>
      <c r="V280" s="723"/>
      <c r="AA280" s="604" t="e">
        <f>VLOOKUP(L280,Index!A:D,2,FALSE)</f>
        <v>#N/A</v>
      </c>
      <c r="AB280" s="604" t="e">
        <f>VLOOKUP(L280,Index!A:D,3,FALSE)</f>
        <v>#N/A</v>
      </c>
      <c r="AC280" s="604" t="e">
        <f>VLOOKUP(L280,Index!A:D,4,FALSE)</f>
        <v>#N/A</v>
      </c>
    </row>
    <row r="281" spans="1:29" s="604" customFormat="1" ht="13.5" outlineLevel="1" x14ac:dyDescent="0.25">
      <c r="A281" s="603"/>
      <c r="C281" s="704" t="s">
        <v>663</v>
      </c>
      <c r="D281" s="596" t="s">
        <v>664</v>
      </c>
      <c r="E281" s="710"/>
      <c r="F281" s="705"/>
      <c r="G281" s="706"/>
      <c r="H281" s="704"/>
      <c r="I281" s="704"/>
      <c r="J281" s="707"/>
      <c r="K281" s="705"/>
      <c r="L281" s="708"/>
      <c r="M281" s="705"/>
      <c r="N281" s="709"/>
      <c r="O281" s="709"/>
      <c r="P281" s="931"/>
      <c r="Q281" s="907" t="str">
        <f t="shared" si="10"/>
        <v/>
      </c>
      <c r="R281" s="711"/>
      <c r="S281" s="710"/>
      <c r="T281" s="710"/>
      <c r="U281" s="710"/>
      <c r="V281" s="712"/>
      <c r="AA281" s="604" t="e">
        <f>VLOOKUP(L281,Index!A:D,2,FALSE)</f>
        <v>#N/A</v>
      </c>
      <c r="AB281" s="604" t="e">
        <f>VLOOKUP(L281,Index!A:D,3,FALSE)</f>
        <v>#N/A</v>
      </c>
      <c r="AC281" s="604" t="e">
        <f>VLOOKUP(L281,Index!A:D,4,FALSE)</f>
        <v>#N/A</v>
      </c>
    </row>
    <row r="282" spans="1:29" s="604" customFormat="1" ht="13.5" outlineLevel="1" x14ac:dyDescent="0.25">
      <c r="A282" s="603"/>
      <c r="C282" s="713"/>
      <c r="D282" s="715" t="str">
        <f>D281</f>
        <v>Sport-Freizeitanlage</v>
      </c>
      <c r="E282" s="679"/>
      <c r="F282" s="714" t="s">
        <v>264</v>
      </c>
      <c r="G282" s="716" t="s">
        <v>663</v>
      </c>
      <c r="H282" s="713" t="s">
        <v>174</v>
      </c>
      <c r="I282" s="713"/>
      <c r="J282" s="673" t="str">
        <f>F282&amp;"_"&amp;G282&amp;"_"&amp;H282&amp;"_"&amp;UPPER(D282)</f>
        <v>A_H0600_E1_SPORT-FREIZEITANLAGE</v>
      </c>
      <c r="K282" s="743" t="str">
        <f>VLOOKUP(L282,Index!A:D,2,FALSE)&amp;","&amp;VLOOKUP(L282,Index!A:D,3,FALSE)&amp;","&amp;VLOOKUP(L282,Index!A:D,4,FALSE)</f>
        <v>51,51,51</v>
      </c>
      <c r="L282" s="718">
        <v>250</v>
      </c>
      <c r="M282" s="714" t="s">
        <v>129</v>
      </c>
      <c r="N282" s="719">
        <f>VLOOKUP($L282,Index!F:H,2,FALSE)</f>
        <v>0.05</v>
      </c>
      <c r="O282" s="719">
        <f>VLOOKUP($L282,Index!F:H,3,FALSE)</f>
        <v>0.05</v>
      </c>
      <c r="P282" s="932"/>
      <c r="Q282" s="908" t="str">
        <f t="shared" si="10"/>
        <v/>
      </c>
      <c r="R282" s="678"/>
      <c r="S282" s="679"/>
      <c r="T282" s="679"/>
      <c r="U282" s="679"/>
      <c r="V282" s="680"/>
      <c r="AA282" s="604">
        <f>VLOOKUP(L282,Index!A:D,2,FALSE)</f>
        <v>51</v>
      </c>
      <c r="AB282" s="604">
        <f>VLOOKUP(L282,Index!A:D,3,FALSE)</f>
        <v>51</v>
      </c>
      <c r="AC282" s="604">
        <f>VLOOKUP(L282,Index!A:D,4,FALSE)</f>
        <v>51</v>
      </c>
    </row>
    <row r="283" spans="1:29" s="604" customFormat="1" ht="13.5" outlineLevel="1" x14ac:dyDescent="0.25">
      <c r="A283" s="603"/>
      <c r="C283" s="697" t="s">
        <v>673</v>
      </c>
      <c r="D283" s="594" t="s">
        <v>674</v>
      </c>
      <c r="E283" s="701" t="s">
        <v>1927</v>
      </c>
      <c r="F283" s="698"/>
      <c r="G283" s="697"/>
      <c r="H283" s="697"/>
      <c r="I283" s="697"/>
      <c r="J283" s="697"/>
      <c r="K283" s="699"/>
      <c r="L283" s="698"/>
      <c r="M283" s="698"/>
      <c r="N283" s="700"/>
      <c r="O283" s="700"/>
      <c r="P283" s="939"/>
      <c r="Q283" s="912" t="str">
        <f t="shared" si="10"/>
        <v/>
      </c>
      <c r="R283" s="700"/>
      <c r="S283" s="702"/>
      <c r="T283" s="702"/>
      <c r="U283" s="702"/>
      <c r="V283" s="723"/>
      <c r="AA283" s="604" t="e">
        <f>VLOOKUP(L283,Index!A:D,2,FALSE)</f>
        <v>#N/A</v>
      </c>
      <c r="AB283" s="604" t="e">
        <f>VLOOKUP(L283,Index!A:D,3,FALSE)</f>
        <v>#N/A</v>
      </c>
      <c r="AC283" s="604" t="e">
        <f>VLOOKUP(L283,Index!A:D,4,FALSE)</f>
        <v>#N/A</v>
      </c>
    </row>
    <row r="284" spans="1:29" s="604" customFormat="1" ht="13.5" outlineLevel="1" x14ac:dyDescent="0.25">
      <c r="A284" s="603"/>
      <c r="C284" s="704" t="s">
        <v>675</v>
      </c>
      <c r="D284" s="596" t="s">
        <v>676</v>
      </c>
      <c r="E284" s="710"/>
      <c r="F284" s="705"/>
      <c r="G284" s="706"/>
      <c r="H284" s="704"/>
      <c r="I284" s="704"/>
      <c r="J284" s="707"/>
      <c r="K284" s="705"/>
      <c r="L284" s="708"/>
      <c r="M284" s="705"/>
      <c r="N284" s="709"/>
      <c r="O284" s="709"/>
      <c r="P284" s="931"/>
      <c r="Q284" s="907" t="str">
        <f t="shared" si="10"/>
        <v/>
      </c>
      <c r="R284" s="711"/>
      <c r="S284" s="710"/>
      <c r="T284" s="710"/>
      <c r="U284" s="710"/>
      <c r="V284" s="712"/>
      <c r="AA284" s="604" t="e">
        <f>VLOOKUP(L284,Index!A:D,2,FALSE)</f>
        <v>#N/A</v>
      </c>
      <c r="AB284" s="604" t="e">
        <f>VLOOKUP(L284,Index!A:D,3,FALSE)</f>
        <v>#N/A</v>
      </c>
      <c r="AC284" s="604" t="e">
        <f>VLOOKUP(L284,Index!A:D,4,FALSE)</f>
        <v>#N/A</v>
      </c>
    </row>
    <row r="285" spans="1:29" s="604" customFormat="1" ht="13.5" outlineLevel="1" x14ac:dyDescent="0.25">
      <c r="A285" s="603"/>
      <c r="C285" s="713"/>
      <c r="D285" s="715" t="str">
        <f>D284</f>
        <v>Anlage</v>
      </c>
      <c r="E285" s="679"/>
      <c r="F285" s="714" t="s">
        <v>264</v>
      </c>
      <c r="G285" s="716" t="s">
        <v>675</v>
      </c>
      <c r="H285" s="713" t="s">
        <v>174</v>
      </c>
      <c r="I285" s="713"/>
      <c r="J285" s="673" t="str">
        <f>F285&amp;"_"&amp;G285&amp;"_"&amp;H285&amp;"_"&amp;UPPER(D285)</f>
        <v>A_H0700_E1_ANLAGE</v>
      </c>
      <c r="K285" s="743" t="str">
        <f>VLOOKUP(L285,Index!A:D,2,FALSE)&amp;","&amp;VLOOKUP(L285,Index!A:D,3,FALSE)&amp;","&amp;VLOOKUP(L285,Index!A:D,4,FALSE)</f>
        <v>51,51,51</v>
      </c>
      <c r="L285" s="718">
        <v>250</v>
      </c>
      <c r="M285" s="714" t="s">
        <v>129</v>
      </c>
      <c r="N285" s="719">
        <f>VLOOKUP($L285,Index!F:H,2,FALSE)</f>
        <v>0.05</v>
      </c>
      <c r="O285" s="719">
        <f>VLOOKUP($L285,Index!F:H,3,FALSE)</f>
        <v>0.05</v>
      </c>
      <c r="P285" s="932"/>
      <c r="Q285" s="908" t="str">
        <f t="shared" si="10"/>
        <v/>
      </c>
      <c r="R285" s="678"/>
      <c r="S285" s="679"/>
      <c r="T285" s="679"/>
      <c r="U285" s="679"/>
      <c r="V285" s="680"/>
      <c r="AA285" s="604">
        <f>VLOOKUP(L285,Index!A:D,2,FALSE)</f>
        <v>51</v>
      </c>
      <c r="AB285" s="604">
        <f>VLOOKUP(L285,Index!A:D,3,FALSE)</f>
        <v>51</v>
      </c>
      <c r="AC285" s="604">
        <f>VLOOKUP(L285,Index!A:D,4,FALSE)</f>
        <v>51</v>
      </c>
    </row>
    <row r="286" spans="1:29" s="604" customFormat="1" ht="13.5" outlineLevel="1" x14ac:dyDescent="0.25">
      <c r="A286" s="603"/>
      <c r="C286" s="697" t="s">
        <v>770</v>
      </c>
      <c r="D286" s="594" t="s">
        <v>771</v>
      </c>
      <c r="E286" s="701" t="s">
        <v>1881</v>
      </c>
      <c r="F286" s="698"/>
      <c r="G286" s="697"/>
      <c r="H286" s="697"/>
      <c r="I286" s="697"/>
      <c r="J286" s="697"/>
      <c r="K286" s="699"/>
      <c r="L286" s="698"/>
      <c r="M286" s="698"/>
      <c r="N286" s="700"/>
      <c r="O286" s="700"/>
      <c r="P286" s="939"/>
      <c r="Q286" s="912" t="str">
        <f t="shared" si="10"/>
        <v/>
      </c>
      <c r="R286" s="700"/>
      <c r="S286" s="702"/>
      <c r="T286" s="702"/>
      <c r="U286" s="702"/>
      <c r="V286" s="723"/>
      <c r="AA286" s="604" t="e">
        <f>VLOOKUP(L286,Index!A:D,2,FALSE)</f>
        <v>#N/A</v>
      </c>
      <c r="AB286" s="604" t="e">
        <f>VLOOKUP(L286,Index!A:D,3,FALSE)</f>
        <v>#N/A</v>
      </c>
      <c r="AC286" s="604" t="e">
        <f>VLOOKUP(L286,Index!A:D,4,FALSE)</f>
        <v>#N/A</v>
      </c>
    </row>
    <row r="287" spans="1:29" s="604" customFormat="1" ht="13.5" outlineLevel="1" x14ac:dyDescent="0.25">
      <c r="A287" s="603"/>
      <c r="C287" s="704" t="s">
        <v>772</v>
      </c>
      <c r="D287" s="596" t="str">
        <f>D286</f>
        <v>Mobiliar</v>
      </c>
      <c r="E287" s="710">
        <f>[1]Modellplan!$AA$784</f>
        <v>0</v>
      </c>
      <c r="F287" s="705"/>
      <c r="G287" s="706"/>
      <c r="H287" s="704"/>
      <c r="I287" s="704"/>
      <c r="J287" s="707"/>
      <c r="K287" s="705"/>
      <c r="L287" s="708"/>
      <c r="M287" s="705"/>
      <c r="N287" s="709"/>
      <c r="O287" s="709"/>
      <c r="P287" s="931"/>
      <c r="Q287" s="907" t="str">
        <f t="shared" si="10"/>
        <v/>
      </c>
      <c r="R287" s="711"/>
      <c r="S287" s="710"/>
      <c r="T287" s="710"/>
      <c r="U287" s="710"/>
      <c r="V287" s="712"/>
      <c r="AA287" s="604" t="e">
        <f>VLOOKUP(L287,Index!A:D,2,FALSE)</f>
        <v>#N/A</v>
      </c>
      <c r="AB287" s="604" t="e">
        <f>VLOOKUP(L287,Index!A:D,3,FALSE)</f>
        <v>#N/A</v>
      </c>
      <c r="AC287" s="604" t="e">
        <f>VLOOKUP(L287,Index!A:D,4,FALSE)</f>
        <v>#N/A</v>
      </c>
    </row>
    <row r="288" spans="1:29" s="604" customFormat="1" ht="13.5" outlineLevel="1" x14ac:dyDescent="0.25">
      <c r="A288" s="603"/>
      <c r="C288" s="713"/>
      <c r="D288" s="715" t="str">
        <f>D287</f>
        <v>Mobiliar</v>
      </c>
      <c r="E288" s="679"/>
      <c r="F288" s="714" t="s">
        <v>264</v>
      </c>
      <c r="G288" s="716" t="s">
        <v>772</v>
      </c>
      <c r="H288" s="713" t="s">
        <v>174</v>
      </c>
      <c r="I288" s="713"/>
      <c r="J288" s="673" t="str">
        <f>F288&amp;"_"&amp;G288&amp;"_"&amp;H288&amp;"_"&amp;UPPER(D288)</f>
        <v>A_J0100_E1_MOBILIAR</v>
      </c>
      <c r="K288" s="743" t="str">
        <f>VLOOKUP(L288,Index!A:D,2,FALSE)&amp;","&amp;VLOOKUP(L288,Index!A:D,3,FALSE)&amp;","&amp;VLOOKUP(L288,Index!A:D,4,FALSE)</f>
        <v>51,51,51</v>
      </c>
      <c r="L288" s="718">
        <v>250</v>
      </c>
      <c r="M288" s="714" t="s">
        <v>129</v>
      </c>
      <c r="N288" s="719">
        <f>VLOOKUP($L288,Index!F:H,2,FALSE)</f>
        <v>0.05</v>
      </c>
      <c r="O288" s="719">
        <f>VLOOKUP($L288,Index!F:H,3,FALSE)</f>
        <v>0.05</v>
      </c>
      <c r="P288" s="932"/>
      <c r="Q288" s="908" t="str">
        <f t="shared" si="10"/>
        <v>X</v>
      </c>
      <c r="R288" s="678"/>
      <c r="S288" s="679" t="s">
        <v>1083</v>
      </c>
      <c r="T288" s="679"/>
      <c r="U288" s="679"/>
      <c r="V288" s="680"/>
      <c r="AA288" s="604">
        <f>VLOOKUP(L288,Index!A:D,2,FALSE)</f>
        <v>51</v>
      </c>
      <c r="AB288" s="604">
        <f>VLOOKUP(L288,Index!A:D,3,FALSE)</f>
        <v>51</v>
      </c>
      <c r="AC288" s="604">
        <f>VLOOKUP(L288,Index!A:D,4,FALSE)</f>
        <v>51</v>
      </c>
    </row>
    <row r="289" spans="1:29" s="604" customFormat="1" ht="13.5" outlineLevel="1" x14ac:dyDescent="0.25">
      <c r="A289" s="603"/>
      <c r="C289" s="704" t="s">
        <v>779</v>
      </c>
      <c r="D289" s="596" t="s">
        <v>780</v>
      </c>
      <c r="E289" s="710">
        <f>[1]Modellplan!$AA$790</f>
        <v>0</v>
      </c>
      <c r="F289" s="705"/>
      <c r="G289" s="706"/>
      <c r="H289" s="704"/>
      <c r="I289" s="704"/>
      <c r="J289" s="707"/>
      <c r="K289" s="705"/>
      <c r="L289" s="708"/>
      <c r="M289" s="705"/>
      <c r="N289" s="709"/>
      <c r="O289" s="709"/>
      <c r="P289" s="931"/>
      <c r="Q289" s="907" t="str">
        <f t="shared" ref="Q289" si="11">IF(COUNTIF($S289,"&lt;&gt;"),"X","")</f>
        <v/>
      </c>
      <c r="R289" s="711"/>
      <c r="S289" s="710"/>
      <c r="T289" s="710"/>
      <c r="U289" s="710"/>
      <c r="V289" s="712"/>
      <c r="AA289" s="604" t="e">
        <f>VLOOKUP(L289,Index!A:D,2,FALSE)</f>
        <v>#N/A</v>
      </c>
      <c r="AB289" s="604" t="e">
        <f>VLOOKUP(L289,Index!A:D,3,FALSE)</f>
        <v>#N/A</v>
      </c>
      <c r="AC289" s="604" t="e">
        <f>VLOOKUP(L289,Index!A:D,4,FALSE)</f>
        <v>#N/A</v>
      </c>
    </row>
    <row r="290" spans="1:29" s="604" customFormat="1" ht="13.5" outlineLevel="1" x14ac:dyDescent="0.25">
      <c r="A290" s="603"/>
      <c r="C290" s="713"/>
      <c r="D290" s="715" t="str">
        <f>D289</f>
        <v>Signaletik</v>
      </c>
      <c r="E290" s="679" t="s">
        <v>1979</v>
      </c>
      <c r="F290" s="714" t="s">
        <v>264</v>
      </c>
      <c r="G290" s="716" t="s">
        <v>779</v>
      </c>
      <c r="H290" s="713" t="s">
        <v>174</v>
      </c>
      <c r="I290" s="713"/>
      <c r="J290" s="673" t="str">
        <f>F290&amp;"_"&amp;G290&amp;"_"&amp;H290&amp;"_"&amp;UPPER(D290)</f>
        <v>A_J0104_E1_SIGNALETIK</v>
      </c>
      <c r="K290" s="743" t="str">
        <f>VLOOKUP(L290,Index!A:D,2,FALSE)&amp;","&amp;VLOOKUP(L290,Index!A:D,3,FALSE)&amp;","&amp;VLOOKUP(L290,Index!A:D,4,FALSE)</f>
        <v>51,51,51</v>
      </c>
      <c r="L290" s="718">
        <v>250</v>
      </c>
      <c r="M290" s="714" t="s">
        <v>129</v>
      </c>
      <c r="N290" s="719">
        <f>VLOOKUP($L290,Index!F:H,2,FALSE)</f>
        <v>0.05</v>
      </c>
      <c r="O290" s="719">
        <f>VLOOKUP($L290,Index!F:H,3,FALSE)</f>
        <v>0.05</v>
      </c>
      <c r="P290" s="932"/>
      <c r="Q290" s="908" t="str">
        <f t="shared" si="10"/>
        <v>X</v>
      </c>
      <c r="R290" s="678"/>
      <c r="S290" s="679" t="s">
        <v>1084</v>
      </c>
      <c r="T290" s="679"/>
      <c r="U290" s="679"/>
      <c r="V290" s="680"/>
      <c r="AA290" s="604">
        <f>VLOOKUP(L290,Index!A:D,2,FALSE)</f>
        <v>51</v>
      </c>
      <c r="AB290" s="604">
        <f>VLOOKUP(L290,Index!A:D,3,FALSE)</f>
        <v>51</v>
      </c>
      <c r="AC290" s="604">
        <f>VLOOKUP(L290,Index!A:D,4,FALSE)</f>
        <v>51</v>
      </c>
    </row>
    <row r="291" spans="1:29" s="604" customFormat="1" ht="13.5" outlineLevel="1" x14ac:dyDescent="0.25">
      <c r="A291" s="603"/>
      <c r="C291" s="601" t="s">
        <v>476</v>
      </c>
      <c r="D291" s="601" t="s">
        <v>852</v>
      </c>
      <c r="E291" s="626"/>
      <c r="F291" s="600"/>
      <c r="G291" s="622"/>
      <c r="H291" s="601"/>
      <c r="I291" s="601"/>
      <c r="J291" s="623"/>
      <c r="K291" s="600"/>
      <c r="L291" s="624"/>
      <c r="M291" s="600"/>
      <c r="N291" s="625"/>
      <c r="O291" s="625"/>
      <c r="P291" s="931"/>
      <c r="Q291" s="907" t="str">
        <f t="shared" ref="Q291" si="12">IF(COUNTIF($S291,"&lt;&gt;"),"X","")</f>
        <v/>
      </c>
      <c r="R291" s="627"/>
      <c r="S291" s="626"/>
      <c r="T291" s="626"/>
      <c r="U291" s="626"/>
      <c r="V291" s="626"/>
      <c r="AA291" s="604" t="e">
        <f>VLOOKUP(L291,Index!A:D,2,FALSE)</f>
        <v>#N/A</v>
      </c>
      <c r="AB291" s="604" t="e">
        <f>VLOOKUP(L291,Index!A:D,3,FALSE)</f>
        <v>#N/A</v>
      </c>
      <c r="AC291" s="604" t="e">
        <f>VLOOKUP(L291,Index!A:D,4,FALSE)</f>
        <v>#N/A</v>
      </c>
    </row>
    <row r="292" spans="1:29" s="604" customFormat="1" ht="13.5" outlineLevel="1" x14ac:dyDescent="0.25">
      <c r="A292" s="603"/>
      <c r="C292" s="669"/>
      <c r="D292" s="671" t="s">
        <v>1645</v>
      </c>
      <c r="E292" s="677"/>
      <c r="F292" s="670" t="s">
        <v>264</v>
      </c>
      <c r="G292" s="716" t="s">
        <v>476</v>
      </c>
      <c r="H292" s="669" t="s">
        <v>814</v>
      </c>
      <c r="I292" s="669"/>
      <c r="J292" s="673" t="str">
        <f>F292&amp;"_"&amp;G292&amp;"_"&amp;H292&amp;"_"&amp;UPPER(D292)</f>
        <v>A_V0100_C1_ACHSE</v>
      </c>
      <c r="K292" s="747" t="str">
        <f>VLOOKUP(L292,Index!A:D,2,FALSE)&amp;","&amp;VLOOKUP(L292,Index!A:D,3,FALSE)&amp;","&amp;VLOOKUP(L292,Index!A:D,4,FALSE)</f>
        <v>91,91,91</v>
      </c>
      <c r="L292" s="675">
        <v>251</v>
      </c>
      <c r="M292" s="670" t="s">
        <v>1762</v>
      </c>
      <c r="N292" s="676">
        <f>VLOOKUP($L292,Index!F:H,2,FALSE)</f>
        <v>0.1</v>
      </c>
      <c r="O292" s="676">
        <f>VLOOKUP($L292,Index!F:H,3,FALSE)</f>
        <v>0.1</v>
      </c>
      <c r="P292" s="932"/>
      <c r="Q292" s="917" t="str">
        <f t="shared" ref="Q292:Q360" si="13">IF(COUNTIF($S292,"&lt;&gt;"),"X","")</f>
        <v>X</v>
      </c>
      <c r="R292" s="748"/>
      <c r="S292" s="677" t="s">
        <v>1101</v>
      </c>
      <c r="T292" s="677"/>
      <c r="U292" s="677"/>
      <c r="V292" s="749"/>
      <c r="AA292" s="604">
        <f>VLOOKUP(L292,Index!A:D,2,FALSE)</f>
        <v>91</v>
      </c>
      <c r="AB292" s="604">
        <f>VLOOKUP(L292,Index!A:D,3,FALSE)</f>
        <v>91</v>
      </c>
      <c r="AC292" s="604">
        <f>VLOOKUP(L292,Index!A:D,4,FALSE)</f>
        <v>91</v>
      </c>
    </row>
    <row r="293" spans="1:29" s="604" customFormat="1" ht="13.5" outlineLevel="1" x14ac:dyDescent="0.25">
      <c r="A293" s="603"/>
      <c r="C293" s="669"/>
      <c r="D293" s="671" t="s">
        <v>1644</v>
      </c>
      <c r="E293" s="677"/>
      <c r="F293" s="670" t="s">
        <v>264</v>
      </c>
      <c r="G293" s="716" t="s">
        <v>476</v>
      </c>
      <c r="H293" s="669" t="s">
        <v>815</v>
      </c>
      <c r="I293" s="669"/>
      <c r="J293" s="673" t="str">
        <f>F293&amp;"_"&amp;G293&amp;"_"&amp;H293&amp;"_"&amp;UPPER(D293)</f>
        <v>A_V0100_C2_FIXPUNKT</v>
      </c>
      <c r="K293" s="750" t="str">
        <f>VLOOKUP(L293,Index!A:D,2,FALSE)&amp;","&amp;VLOOKUP(L293,Index!A:D,3,FALSE)&amp;","&amp;VLOOKUP(L293,Index!A:D,4,FALSE)</f>
        <v>255,127,0</v>
      </c>
      <c r="L293" s="675">
        <v>30</v>
      </c>
      <c r="M293" s="670" t="s">
        <v>129</v>
      </c>
      <c r="N293" s="676">
        <f>VLOOKUP($L293,Index!F:H,2,FALSE)</f>
        <v>0.25</v>
      </c>
      <c r="O293" s="676">
        <f>VLOOKUP($L293,Index!F:H,3,FALSE)</f>
        <v>0.15</v>
      </c>
      <c r="P293" s="932"/>
      <c r="Q293" s="917" t="str">
        <f t="shared" si="13"/>
        <v/>
      </c>
      <c r="R293" s="748"/>
      <c r="S293" s="677"/>
      <c r="T293" s="677"/>
      <c r="U293" s="677"/>
      <c r="V293" s="749"/>
      <c r="AA293" s="604">
        <f>VLOOKUP(L293,Index!A:D,2,FALSE)</f>
        <v>255</v>
      </c>
      <c r="AB293" s="604">
        <f>VLOOKUP(L293,Index!A:D,3,FALSE)</f>
        <v>127</v>
      </c>
      <c r="AC293" s="604">
        <f>VLOOKUP(L293,Index!A:D,4,FALSE)</f>
        <v>0</v>
      </c>
    </row>
    <row r="294" spans="1:29" s="604" customFormat="1" ht="13.5" outlineLevel="1" x14ac:dyDescent="0.25">
      <c r="A294" s="603"/>
      <c r="C294" s="669"/>
      <c r="D294" s="671" t="s">
        <v>222</v>
      </c>
      <c r="E294" s="677"/>
      <c r="F294" s="670" t="s">
        <v>264</v>
      </c>
      <c r="G294" s="716" t="s">
        <v>476</v>
      </c>
      <c r="H294" s="669" t="s">
        <v>221</v>
      </c>
      <c r="I294" s="669"/>
      <c r="J294" s="673" t="str">
        <f>F294&amp;"_"&amp;G294&amp;"_"&amp;H294&amp;"_"&amp;UPPER(D294)</f>
        <v>A_V0100_C3_HILFSKONSTRUKTION</v>
      </c>
      <c r="K294" s="751" t="str">
        <f>VLOOKUP(L294,Index!A:D,2,FALSE)&amp;","&amp;VLOOKUP(L294,Index!A:D,3,FALSE)&amp;","&amp;VLOOKUP(L294,Index!A:D,4,FALSE)</f>
        <v>0,255,0</v>
      </c>
      <c r="L294" s="675">
        <v>3</v>
      </c>
      <c r="M294" s="670" t="s">
        <v>129</v>
      </c>
      <c r="N294" s="676">
        <f>VLOOKUP($L294,Index!F:H,2,FALSE)</f>
        <v>0</v>
      </c>
      <c r="O294" s="676">
        <f>VLOOKUP($L294,Index!F:H,3,FALSE)</f>
        <v>0</v>
      </c>
      <c r="P294" s="932"/>
      <c r="Q294" s="917" t="str">
        <f t="shared" si="13"/>
        <v>X</v>
      </c>
      <c r="R294" s="748"/>
      <c r="S294" s="677" t="s">
        <v>1610</v>
      </c>
      <c r="T294" s="677"/>
      <c r="U294" s="677"/>
      <c r="V294" s="749"/>
      <c r="AA294" s="604">
        <f>VLOOKUP(L294,Index!A:D,2,FALSE)</f>
        <v>0</v>
      </c>
      <c r="AB294" s="604">
        <f>VLOOKUP(L294,Index!A:D,3,FALSE)</f>
        <v>255</v>
      </c>
      <c r="AC294" s="604">
        <f>VLOOKUP(L294,Index!A:D,4,FALSE)</f>
        <v>0</v>
      </c>
    </row>
    <row r="295" spans="1:29" s="604" customFormat="1" ht="13.5" outlineLevel="1" x14ac:dyDescent="0.25">
      <c r="A295" s="603"/>
      <c r="C295" s="669"/>
      <c r="D295" s="671" t="s">
        <v>1643</v>
      </c>
      <c r="E295" s="677"/>
      <c r="F295" s="670" t="s">
        <v>264</v>
      </c>
      <c r="G295" s="716" t="s">
        <v>476</v>
      </c>
      <c r="H295" s="669" t="s">
        <v>816</v>
      </c>
      <c r="I295" s="669"/>
      <c r="J295" s="673" t="str">
        <f>F295&amp;"_"&amp;G295&amp;"_"&amp;H295&amp;"_"&amp;UPPER(D295)</f>
        <v>A_V0100_C4_KOORDINATE</v>
      </c>
      <c r="K295" s="752" t="str">
        <f>VLOOKUP(L295,Index!A:D,2,FALSE)&amp;","&amp;VLOOKUP(L295,Index!A:D,3,FALSE)&amp;","&amp;VLOOKUP(L295,Index!A:D,4,FALSE)</f>
        <v>51,51,51</v>
      </c>
      <c r="L295" s="675">
        <v>250</v>
      </c>
      <c r="M295" s="670" t="s">
        <v>129</v>
      </c>
      <c r="N295" s="676">
        <f>VLOOKUP($L295,Index!F:H,2,FALSE)</f>
        <v>0.05</v>
      </c>
      <c r="O295" s="676">
        <f>VLOOKUP($L295,Index!F:H,3,FALSE)</f>
        <v>0.05</v>
      </c>
      <c r="P295" s="932"/>
      <c r="Q295" s="917" t="str">
        <f t="shared" si="13"/>
        <v/>
      </c>
      <c r="R295" s="748"/>
      <c r="S295" s="677"/>
      <c r="T295" s="677"/>
      <c r="U295" s="677"/>
      <c r="V295" s="749"/>
      <c r="AA295" s="604">
        <f>VLOOKUP(L295,Index!A:D,2,FALSE)</f>
        <v>51</v>
      </c>
      <c r="AB295" s="604">
        <f>VLOOKUP(L295,Index!A:D,3,FALSE)</f>
        <v>51</v>
      </c>
      <c r="AC295" s="604">
        <f>VLOOKUP(L295,Index!A:D,4,FALSE)</f>
        <v>51</v>
      </c>
    </row>
    <row r="296" spans="1:29" s="604" customFormat="1" ht="13.5" outlineLevel="1" x14ac:dyDescent="0.25">
      <c r="A296" s="603"/>
      <c r="C296" s="669"/>
      <c r="D296" s="671" t="s">
        <v>477</v>
      </c>
      <c r="E296" s="677"/>
      <c r="F296" s="670" t="s">
        <v>264</v>
      </c>
      <c r="G296" s="716" t="s">
        <v>476</v>
      </c>
      <c r="H296" s="669" t="s">
        <v>817</v>
      </c>
      <c r="I296" s="669"/>
      <c r="J296" s="673" t="str">
        <f>F296&amp;"_"&amp;G296&amp;"_"&amp;H296&amp;"_"&amp;UPPER(D296)</f>
        <v>A_V0100_C5_RASTER</v>
      </c>
      <c r="K296" s="750" t="str">
        <f>VLOOKUP(L296,Index!A:D,2,FALSE)&amp;","&amp;VLOOKUP(L296,Index!A:D,3,FALSE)&amp;","&amp;VLOOKUP(L296,Index!A:D,4,FALSE)</f>
        <v>255,127,0</v>
      </c>
      <c r="L296" s="675">
        <v>30</v>
      </c>
      <c r="M296" s="670" t="s">
        <v>129</v>
      </c>
      <c r="N296" s="676">
        <f>VLOOKUP($L296,Index!F:H,2,FALSE)</f>
        <v>0.25</v>
      </c>
      <c r="O296" s="676">
        <f>VLOOKUP($L296,Index!F:H,3,FALSE)</f>
        <v>0.15</v>
      </c>
      <c r="P296" s="932"/>
      <c r="Q296" s="917" t="str">
        <f t="shared" si="13"/>
        <v/>
      </c>
      <c r="R296" s="748"/>
      <c r="S296" s="677"/>
      <c r="T296" s="677"/>
      <c r="U296" s="677"/>
      <c r="V296" s="749"/>
      <c r="AA296" s="604">
        <f>VLOOKUP(L296,Index!A:D,2,FALSE)</f>
        <v>255</v>
      </c>
      <c r="AB296" s="604">
        <f>VLOOKUP(L296,Index!A:D,3,FALSE)</f>
        <v>127</v>
      </c>
      <c r="AC296" s="604">
        <f>VLOOKUP(L296,Index!A:D,4,FALSE)</f>
        <v>0</v>
      </c>
    </row>
    <row r="297" spans="1:29" s="604" customFormat="1" ht="13.5" outlineLevel="1" x14ac:dyDescent="0.25">
      <c r="A297" s="603"/>
      <c r="C297" s="669"/>
      <c r="D297" s="671" t="s">
        <v>1572</v>
      </c>
      <c r="E297" s="677"/>
      <c r="F297" s="670" t="s">
        <v>264</v>
      </c>
      <c r="G297" s="716" t="s">
        <v>476</v>
      </c>
      <c r="H297" s="669" t="s">
        <v>223</v>
      </c>
      <c r="I297" s="753" t="s">
        <v>1674</v>
      </c>
      <c r="J297" s="673" t="str">
        <f>F297&amp;"_"&amp;G297&amp;"_"&amp;H297&amp;"_"&amp;I297&amp;"_"&amp;UPPER(D297)</f>
        <v>A_V0100_D1_050_KOTE</v>
      </c>
      <c r="K297" s="747" t="str">
        <f>VLOOKUP(L297,Index!A:D,2,FALSE)&amp;","&amp;VLOOKUP(L297,Index!A:D,3,FALSE)&amp;","&amp;VLOOKUP(L297,Index!A:D,4,FALSE)</f>
        <v>91,91,91</v>
      </c>
      <c r="L297" s="675">
        <v>251</v>
      </c>
      <c r="M297" s="670" t="s">
        <v>129</v>
      </c>
      <c r="N297" s="676">
        <f>VLOOKUP($L297,Index!F:H,2,FALSE)</f>
        <v>0.1</v>
      </c>
      <c r="O297" s="676">
        <f>VLOOKUP($L297,Index!F:H,3,FALSE)</f>
        <v>0.1</v>
      </c>
      <c r="P297" s="932"/>
      <c r="Q297" s="917" t="str">
        <f t="shared" si="13"/>
        <v>X</v>
      </c>
      <c r="R297" s="748"/>
      <c r="S297" s="677" t="s">
        <v>1646</v>
      </c>
      <c r="T297" s="677"/>
      <c r="U297" s="677"/>
      <c r="V297" s="749"/>
      <c r="AA297" s="604">
        <f>VLOOKUP(L297,Index!A:D,2,FALSE)</f>
        <v>91</v>
      </c>
      <c r="AB297" s="604">
        <f>VLOOKUP(L297,Index!A:D,3,FALSE)</f>
        <v>91</v>
      </c>
      <c r="AC297" s="604">
        <f>VLOOKUP(L297,Index!A:D,4,FALSE)</f>
        <v>91</v>
      </c>
    </row>
    <row r="298" spans="1:29" s="604" customFormat="1" ht="13.5" outlineLevel="1" x14ac:dyDescent="0.25">
      <c r="A298" s="603"/>
      <c r="C298" s="669"/>
      <c r="D298" s="671" t="s">
        <v>1572</v>
      </c>
      <c r="E298" s="677"/>
      <c r="F298" s="670" t="s">
        <v>264</v>
      </c>
      <c r="G298" s="716" t="s">
        <v>476</v>
      </c>
      <c r="H298" s="669" t="s">
        <v>223</v>
      </c>
      <c r="I298" s="753" t="s">
        <v>1763</v>
      </c>
      <c r="J298" s="673" t="str">
        <f>F298&amp;"_"&amp;G298&amp;"_"&amp;H298&amp;"_"&amp;I298&amp;"_"&amp;UPPER(D298)</f>
        <v>A_V0100_D1_100_KOTE</v>
      </c>
      <c r="K298" s="747" t="str">
        <f>VLOOKUP(L298,Index!A:D,2,FALSE)&amp;","&amp;VLOOKUP(L298,Index!A:D,3,FALSE)&amp;","&amp;VLOOKUP(L298,Index!A:D,4,FALSE)</f>
        <v>91,91,91</v>
      </c>
      <c r="L298" s="675">
        <v>251</v>
      </c>
      <c r="M298" s="670" t="s">
        <v>129</v>
      </c>
      <c r="N298" s="676">
        <f>VLOOKUP($L298,Index!F:H,2,FALSE)</f>
        <v>0.1</v>
      </c>
      <c r="O298" s="676">
        <f>VLOOKUP($L298,Index!F:H,3,FALSE)</f>
        <v>0.1</v>
      </c>
      <c r="P298" s="932"/>
      <c r="Q298" s="917" t="str">
        <f t="shared" si="13"/>
        <v>X</v>
      </c>
      <c r="R298" s="748"/>
      <c r="S298" s="677" t="s">
        <v>1646</v>
      </c>
      <c r="T298" s="677"/>
      <c r="U298" s="677"/>
      <c r="V298" s="749"/>
      <c r="AA298" s="604">
        <f>VLOOKUP(L298,Index!A:D,2,FALSE)</f>
        <v>91</v>
      </c>
      <c r="AB298" s="604">
        <f>VLOOKUP(L298,Index!A:D,3,FALSE)</f>
        <v>91</v>
      </c>
      <c r="AC298" s="604">
        <f>VLOOKUP(L298,Index!A:D,4,FALSE)</f>
        <v>91</v>
      </c>
    </row>
    <row r="299" spans="1:29" s="604" customFormat="1" ht="13.5" outlineLevel="1" x14ac:dyDescent="0.25">
      <c r="A299" s="603"/>
      <c r="C299" s="669"/>
      <c r="D299" s="671" t="s">
        <v>1673</v>
      </c>
      <c r="E299" s="677"/>
      <c r="F299" s="670" t="s">
        <v>264</v>
      </c>
      <c r="G299" s="716" t="s">
        <v>476</v>
      </c>
      <c r="H299" s="669" t="s">
        <v>224</v>
      </c>
      <c r="I299" s="753" t="s">
        <v>1674</v>
      </c>
      <c r="J299" s="673" t="str">
        <f>F299&amp;"_"&amp;G299&amp;"_"&amp;H299&amp;"_"&amp;I299&amp;"_"&amp;UPPER(D299)</f>
        <v>A_V0100_D2_050_MASSE</v>
      </c>
      <c r="K299" s="752" t="str">
        <f>VLOOKUP(L299,Index!A:D,2,FALSE)&amp;","&amp;VLOOKUP(L299,Index!A:D,3,FALSE)&amp;","&amp;VLOOKUP(L299,Index!A:D,4,FALSE)</f>
        <v>51,51,51</v>
      </c>
      <c r="L299" s="675">
        <v>250</v>
      </c>
      <c r="M299" s="670" t="s">
        <v>129</v>
      </c>
      <c r="N299" s="676">
        <f>VLOOKUP($L299,Index!F:H,2,FALSE)</f>
        <v>0.05</v>
      </c>
      <c r="O299" s="676">
        <f>VLOOKUP($L299,Index!F:H,3,FALSE)</f>
        <v>0.05</v>
      </c>
      <c r="P299" s="932"/>
      <c r="Q299" s="917" t="str">
        <f t="shared" si="13"/>
        <v>X</v>
      </c>
      <c r="R299" s="748"/>
      <c r="S299" s="677" t="s">
        <v>1090</v>
      </c>
      <c r="T299" s="677"/>
      <c r="U299" s="677"/>
      <c r="V299" s="749"/>
      <c r="AA299" s="604">
        <f>VLOOKUP(L299,Index!A:D,2,FALSE)</f>
        <v>51</v>
      </c>
      <c r="AB299" s="604">
        <f>VLOOKUP(L299,Index!A:D,3,FALSE)</f>
        <v>51</v>
      </c>
      <c r="AC299" s="604">
        <f>VLOOKUP(L299,Index!A:D,4,FALSE)</f>
        <v>51</v>
      </c>
    </row>
    <row r="300" spans="1:29" s="604" customFormat="1" ht="13.5" outlineLevel="1" x14ac:dyDescent="0.25">
      <c r="A300" s="603"/>
      <c r="C300" s="669"/>
      <c r="D300" s="671" t="s">
        <v>1673</v>
      </c>
      <c r="E300" s="677"/>
      <c r="F300" s="670" t="s">
        <v>264</v>
      </c>
      <c r="G300" s="716" t="s">
        <v>476</v>
      </c>
      <c r="H300" s="669" t="s">
        <v>224</v>
      </c>
      <c r="I300" s="753">
        <v>100</v>
      </c>
      <c r="J300" s="673" t="str">
        <f>F300&amp;"_"&amp;G300&amp;"_"&amp;H300&amp;"_"&amp;I300&amp;"_"&amp;UPPER(D300)</f>
        <v>A_V0100_D2_100_MASSE</v>
      </c>
      <c r="K300" s="752" t="str">
        <f>VLOOKUP(L300,Index!A:D,2,FALSE)&amp;","&amp;VLOOKUP(L300,Index!A:D,3,FALSE)&amp;","&amp;VLOOKUP(L300,Index!A:D,4,FALSE)</f>
        <v>51,51,51</v>
      </c>
      <c r="L300" s="675">
        <v>250</v>
      </c>
      <c r="M300" s="670" t="s">
        <v>129</v>
      </c>
      <c r="N300" s="676">
        <f>VLOOKUP($L300,Index!F:H,2,FALSE)</f>
        <v>0.05</v>
      </c>
      <c r="O300" s="676">
        <f>VLOOKUP($L300,Index!F:H,3,FALSE)</f>
        <v>0.05</v>
      </c>
      <c r="P300" s="932"/>
      <c r="Q300" s="917" t="str">
        <f t="shared" si="13"/>
        <v>X</v>
      </c>
      <c r="R300" s="748"/>
      <c r="S300" s="677" t="s">
        <v>1089</v>
      </c>
      <c r="T300" s="677"/>
      <c r="U300" s="677"/>
      <c r="V300" s="749"/>
      <c r="AA300" s="604">
        <f>VLOOKUP(L300,Index!A:D,2,FALSE)</f>
        <v>51</v>
      </c>
      <c r="AB300" s="604">
        <f>VLOOKUP(L300,Index!A:D,3,FALSE)</f>
        <v>51</v>
      </c>
      <c r="AC300" s="604">
        <f>VLOOKUP(L300,Index!A:D,4,FALSE)</f>
        <v>51</v>
      </c>
    </row>
    <row r="301" spans="1:29" s="604" customFormat="1" ht="13.5" outlineLevel="1" x14ac:dyDescent="0.25">
      <c r="A301" s="603"/>
      <c r="C301" s="669"/>
      <c r="D301" s="671" t="s">
        <v>1622</v>
      </c>
      <c r="E301" s="677"/>
      <c r="F301" s="670" t="s">
        <v>264</v>
      </c>
      <c r="G301" s="716" t="s">
        <v>476</v>
      </c>
      <c r="H301" s="669" t="s">
        <v>818</v>
      </c>
      <c r="I301" s="669"/>
      <c r="J301" s="673" t="str">
        <f t="shared" ref="J301:J318" si="14">F301&amp;"_"&amp;G301&amp;"_"&amp;H301&amp;"_"&amp;UPPER(D301)</f>
        <v>A_V0100_G1_ABBILDUNG</v>
      </c>
      <c r="K301" s="681" t="str">
        <f>VLOOKUP(L301,Index!A:D,2,FALSE)&amp;","&amp;VLOOKUP(L301,Index!A:D,3,FALSE)&amp;","&amp;VLOOKUP(L301,Index!A:D,4,FALSE)</f>
        <v>0,0,0</v>
      </c>
      <c r="L301" s="675">
        <v>7</v>
      </c>
      <c r="M301" s="670" t="s">
        <v>129</v>
      </c>
      <c r="N301" s="676">
        <f>VLOOKUP($L301,Index!F:H,2,FALSE)</f>
        <v>0.1</v>
      </c>
      <c r="O301" s="676">
        <f>VLOOKUP($L301,Index!F:H,3,FALSE)</f>
        <v>0.1</v>
      </c>
      <c r="P301" s="932"/>
      <c r="Q301" s="917" t="str">
        <f t="shared" si="13"/>
        <v/>
      </c>
      <c r="R301" s="748"/>
      <c r="S301" s="677"/>
      <c r="T301" s="677"/>
      <c r="U301" s="677"/>
      <c r="V301" s="749"/>
      <c r="AA301" s="604">
        <f>VLOOKUP(L301,Index!A:D,2,FALSE)</f>
        <v>0</v>
      </c>
      <c r="AB301" s="604">
        <f>VLOOKUP(L301,Index!A:D,3,FALSE)</f>
        <v>0</v>
      </c>
      <c r="AC301" s="604">
        <f>VLOOKUP(L301,Index!A:D,4,FALSE)</f>
        <v>0</v>
      </c>
    </row>
    <row r="302" spans="1:29" s="604" customFormat="1" ht="13.5" outlineLevel="1" x14ac:dyDescent="0.25">
      <c r="A302" s="603"/>
      <c r="C302" s="669"/>
      <c r="D302" s="671" t="s">
        <v>478</v>
      </c>
      <c r="E302" s="677"/>
      <c r="F302" s="670" t="s">
        <v>264</v>
      </c>
      <c r="G302" s="716" t="s">
        <v>476</v>
      </c>
      <c r="H302" s="669" t="s">
        <v>819</v>
      </c>
      <c r="I302" s="669"/>
      <c r="J302" s="673" t="str">
        <f t="shared" si="14"/>
        <v>A_V0100_G2_ANSICHTSBEZEICHNUNG</v>
      </c>
      <c r="K302" s="682" t="str">
        <f>VLOOKUP(L302,Index!A:D,2,FALSE)&amp;","&amp;VLOOKUP(L302,Index!A:D,3,FALSE)&amp;","&amp;VLOOKUP(L302,Index!A:D,4,FALSE)</f>
        <v>132,132,132</v>
      </c>
      <c r="L302" s="675">
        <v>252</v>
      </c>
      <c r="M302" s="670" t="s">
        <v>129</v>
      </c>
      <c r="N302" s="676">
        <f>VLOOKUP($L302,Index!F:H,2,FALSE)</f>
        <v>0.2</v>
      </c>
      <c r="O302" s="676">
        <f>VLOOKUP($L302,Index!F:H,3,FALSE)</f>
        <v>0.15</v>
      </c>
      <c r="P302" s="932"/>
      <c r="Q302" s="917" t="str">
        <f t="shared" si="13"/>
        <v/>
      </c>
      <c r="R302" s="748"/>
      <c r="S302" s="677"/>
      <c r="T302" s="677"/>
      <c r="U302" s="677"/>
      <c r="V302" s="749"/>
      <c r="AA302" s="604">
        <f>VLOOKUP(L302,Index!A:D,2,FALSE)</f>
        <v>132</v>
      </c>
      <c r="AB302" s="604">
        <f>VLOOKUP(L302,Index!A:D,3,FALSE)</f>
        <v>132</v>
      </c>
      <c r="AC302" s="604">
        <f>VLOOKUP(L302,Index!A:D,4,FALSE)</f>
        <v>132</v>
      </c>
    </row>
    <row r="303" spans="1:29" s="604" customFormat="1" ht="13.5" outlineLevel="1" x14ac:dyDescent="0.25">
      <c r="A303" s="603"/>
      <c r="C303" s="669"/>
      <c r="D303" s="671" t="s">
        <v>479</v>
      </c>
      <c r="E303" s="677"/>
      <c r="F303" s="670" t="s">
        <v>264</v>
      </c>
      <c r="G303" s="716" t="s">
        <v>476</v>
      </c>
      <c r="H303" s="669" t="s">
        <v>820</v>
      </c>
      <c r="I303" s="669"/>
      <c r="J303" s="673" t="str">
        <f t="shared" si="14"/>
        <v>A_V0100_G3_DETAILMARKER</v>
      </c>
      <c r="K303" s="682" t="str">
        <f>VLOOKUP(L303,Index!A:D,2,FALSE)&amp;","&amp;VLOOKUP(L303,Index!A:D,3,FALSE)&amp;","&amp;VLOOKUP(L303,Index!A:D,4,FALSE)</f>
        <v>132,132,132</v>
      </c>
      <c r="L303" s="675">
        <v>252</v>
      </c>
      <c r="M303" s="670" t="s">
        <v>129</v>
      </c>
      <c r="N303" s="676">
        <f>VLOOKUP($L303,Index!F:H,2,FALSE)</f>
        <v>0.2</v>
      </c>
      <c r="O303" s="676">
        <f>VLOOKUP($L303,Index!F:H,3,FALSE)</f>
        <v>0.15</v>
      </c>
      <c r="P303" s="932"/>
      <c r="Q303" s="917" t="str">
        <f t="shared" si="13"/>
        <v/>
      </c>
      <c r="R303" s="748"/>
      <c r="S303" s="677"/>
      <c r="T303" s="677"/>
      <c r="U303" s="677"/>
      <c r="V303" s="749"/>
      <c r="AA303" s="604">
        <f>VLOOKUP(L303,Index!A:D,2,FALSE)</f>
        <v>132</v>
      </c>
      <c r="AB303" s="604">
        <f>VLOOKUP(L303,Index!A:D,3,FALSE)</f>
        <v>132</v>
      </c>
      <c r="AC303" s="604">
        <f>VLOOKUP(L303,Index!A:D,4,FALSE)</f>
        <v>132</v>
      </c>
    </row>
    <row r="304" spans="1:29" s="604" customFormat="1" ht="13.5" outlineLevel="1" x14ac:dyDescent="0.25">
      <c r="A304" s="603"/>
      <c r="C304" s="669"/>
      <c r="D304" s="671" t="s">
        <v>1642</v>
      </c>
      <c r="E304" s="677"/>
      <c r="F304" s="670" t="s">
        <v>264</v>
      </c>
      <c r="G304" s="716" t="s">
        <v>476</v>
      </c>
      <c r="H304" s="669" t="s">
        <v>821</v>
      </c>
      <c r="I304" s="669"/>
      <c r="J304" s="673" t="str">
        <f t="shared" si="14"/>
        <v>A_V0100_G4_FLAECHE</v>
      </c>
      <c r="K304" s="681" t="str">
        <f>VLOOKUP(L304,Index!A:D,2,FALSE)&amp;","&amp;VLOOKUP(L304,Index!A:D,3,FALSE)&amp;","&amp;VLOOKUP(L304,Index!A:D,4,FALSE)</f>
        <v>0,0,0</v>
      </c>
      <c r="L304" s="675">
        <v>7</v>
      </c>
      <c r="M304" s="670" t="s">
        <v>129</v>
      </c>
      <c r="N304" s="676">
        <f>VLOOKUP($L304,Index!F:H,2,FALSE)</f>
        <v>0.1</v>
      </c>
      <c r="O304" s="676">
        <f>VLOOKUP($L304,Index!F:H,3,FALSE)</f>
        <v>0.1</v>
      </c>
      <c r="P304" s="932"/>
      <c r="Q304" s="917" t="str">
        <f t="shared" si="13"/>
        <v/>
      </c>
      <c r="R304" s="748"/>
      <c r="S304" s="677"/>
      <c r="T304" s="677"/>
      <c r="U304" s="677"/>
      <c r="V304" s="749"/>
      <c r="AA304" s="604">
        <f>VLOOKUP(L304,Index!A:D,2,FALSE)</f>
        <v>0</v>
      </c>
      <c r="AB304" s="604">
        <f>VLOOKUP(L304,Index!A:D,3,FALSE)</f>
        <v>0</v>
      </c>
      <c r="AC304" s="604">
        <f>VLOOKUP(L304,Index!A:D,4,FALSE)</f>
        <v>0</v>
      </c>
    </row>
    <row r="305" spans="1:29" s="604" customFormat="1" ht="13.5" outlineLevel="1" x14ac:dyDescent="0.25">
      <c r="A305" s="603"/>
      <c r="C305" s="669"/>
      <c r="D305" s="671" t="s">
        <v>1641</v>
      </c>
      <c r="E305" s="677"/>
      <c r="F305" s="670" t="s">
        <v>264</v>
      </c>
      <c r="G305" s="716" t="s">
        <v>476</v>
      </c>
      <c r="H305" s="669" t="s">
        <v>822</v>
      </c>
      <c r="I305" s="669"/>
      <c r="J305" s="673" t="str">
        <f t="shared" si="14"/>
        <v>A_V0100_G5_LINIENART</v>
      </c>
      <c r="K305" s="747" t="str">
        <f>VLOOKUP(L305,Index!A:D,2,FALSE)&amp;","&amp;VLOOKUP(L305,Index!A:D,3,FALSE)&amp;","&amp;VLOOKUP(L305,Index!A:D,4,FALSE)</f>
        <v>91,91,91</v>
      </c>
      <c r="L305" s="675">
        <v>251</v>
      </c>
      <c r="M305" s="670" t="s">
        <v>129</v>
      </c>
      <c r="N305" s="676">
        <f>VLOOKUP($L305,Index!F:H,2,FALSE)</f>
        <v>0.1</v>
      </c>
      <c r="O305" s="676">
        <f>VLOOKUP($L305,Index!F:H,3,FALSE)</f>
        <v>0.1</v>
      </c>
      <c r="P305" s="932"/>
      <c r="Q305" s="917" t="str">
        <f t="shared" si="13"/>
        <v/>
      </c>
      <c r="R305" s="748"/>
      <c r="S305" s="677"/>
      <c r="T305" s="677"/>
      <c r="U305" s="677"/>
      <c r="V305" s="749"/>
      <c r="AA305" s="604">
        <f>VLOOKUP(L305,Index!A:D,2,FALSE)</f>
        <v>91</v>
      </c>
      <c r="AB305" s="604">
        <f>VLOOKUP(L305,Index!A:D,3,FALSE)</f>
        <v>91</v>
      </c>
      <c r="AC305" s="604">
        <f>VLOOKUP(L305,Index!A:D,4,FALSE)</f>
        <v>91</v>
      </c>
    </row>
    <row r="306" spans="1:29" s="604" customFormat="1" ht="13.5" outlineLevel="1" x14ac:dyDescent="0.25">
      <c r="A306" s="603"/>
      <c r="C306" s="669"/>
      <c r="D306" s="671" t="s">
        <v>1640</v>
      </c>
      <c r="E306" s="677"/>
      <c r="F306" s="670" t="s">
        <v>264</v>
      </c>
      <c r="G306" s="716" t="s">
        <v>476</v>
      </c>
      <c r="H306" s="669" t="s">
        <v>823</v>
      </c>
      <c r="I306" s="669"/>
      <c r="J306" s="673" t="str">
        <f t="shared" si="14"/>
        <v>A_V0100_G6_MASSFIGURE</v>
      </c>
      <c r="K306" s="752" t="str">
        <f>VLOOKUP(L306,Index!A:D,2,FALSE)&amp;","&amp;VLOOKUP(L306,Index!A:D,3,FALSE)&amp;","&amp;VLOOKUP(L306,Index!A:D,4,FALSE)</f>
        <v>51,51,51</v>
      </c>
      <c r="L306" s="675">
        <v>250</v>
      </c>
      <c r="M306" s="670" t="s">
        <v>129</v>
      </c>
      <c r="N306" s="676">
        <f>VLOOKUP($L306,Index!F:H,2,FALSE)</f>
        <v>0.05</v>
      </c>
      <c r="O306" s="676">
        <f>VLOOKUP($L306,Index!F:H,3,FALSE)</f>
        <v>0.05</v>
      </c>
      <c r="P306" s="932"/>
      <c r="Q306" s="917" t="str">
        <f t="shared" si="13"/>
        <v/>
      </c>
      <c r="R306" s="748"/>
      <c r="S306" s="677"/>
      <c r="T306" s="677"/>
      <c r="U306" s="677"/>
      <c r="V306" s="749"/>
      <c r="AA306" s="604">
        <f>VLOOKUP(L306,Index!A:D,2,FALSE)</f>
        <v>51</v>
      </c>
      <c r="AB306" s="604">
        <f>VLOOKUP(L306,Index!A:D,3,FALSE)</f>
        <v>51</v>
      </c>
      <c r="AC306" s="604">
        <f>VLOOKUP(L306,Index!A:D,4,FALSE)</f>
        <v>51</v>
      </c>
    </row>
    <row r="307" spans="1:29" s="604" customFormat="1" ht="13.5" outlineLevel="1" x14ac:dyDescent="0.25">
      <c r="A307" s="603"/>
      <c r="C307" s="669"/>
      <c r="D307" s="671" t="s">
        <v>480</v>
      </c>
      <c r="E307" s="677"/>
      <c r="F307" s="670" t="s">
        <v>264</v>
      </c>
      <c r="G307" s="716" t="s">
        <v>476</v>
      </c>
      <c r="H307" s="669" t="s">
        <v>824</v>
      </c>
      <c r="I307" s="669"/>
      <c r="J307" s="673" t="str">
        <f t="shared" si="14"/>
        <v>A_V0100_G7_MOSAIKE</v>
      </c>
      <c r="K307" s="747" t="str">
        <f>VLOOKUP(L307,Index!A:D,2,FALSE)&amp;","&amp;VLOOKUP(L307,Index!A:D,3,FALSE)&amp;","&amp;VLOOKUP(L307,Index!A:D,4,FALSE)</f>
        <v>91,91,91</v>
      </c>
      <c r="L307" s="675">
        <v>251</v>
      </c>
      <c r="M307" s="670" t="s">
        <v>129</v>
      </c>
      <c r="N307" s="676">
        <f>VLOOKUP($L307,Index!F:H,2,FALSE)</f>
        <v>0.1</v>
      </c>
      <c r="O307" s="676">
        <f>VLOOKUP($L307,Index!F:H,3,FALSE)</f>
        <v>0.1</v>
      </c>
      <c r="P307" s="932"/>
      <c r="Q307" s="917" t="str">
        <f t="shared" si="13"/>
        <v/>
      </c>
      <c r="R307" s="748"/>
      <c r="S307" s="677"/>
      <c r="T307" s="677"/>
      <c r="U307" s="677"/>
      <c r="V307" s="749"/>
      <c r="AA307" s="604">
        <f>VLOOKUP(L307,Index!A:D,2,FALSE)</f>
        <v>91</v>
      </c>
      <c r="AB307" s="604">
        <f>VLOOKUP(L307,Index!A:D,3,FALSE)</f>
        <v>91</v>
      </c>
      <c r="AC307" s="604">
        <f>VLOOKUP(L307,Index!A:D,4,FALSE)</f>
        <v>91</v>
      </c>
    </row>
    <row r="308" spans="1:29" s="604" customFormat="1" ht="13.5" outlineLevel="1" x14ac:dyDescent="0.25">
      <c r="A308" s="603"/>
      <c r="C308" s="669"/>
      <c r="D308" s="671" t="s">
        <v>481</v>
      </c>
      <c r="E308" s="677"/>
      <c r="F308" s="670" t="s">
        <v>264</v>
      </c>
      <c r="G308" s="716" t="s">
        <v>476</v>
      </c>
      <c r="H308" s="669" t="s">
        <v>825</v>
      </c>
      <c r="I308" s="669"/>
      <c r="J308" s="673" t="str">
        <f t="shared" si="14"/>
        <v>A_V0100_G8_MUSTER</v>
      </c>
      <c r="K308" s="681" t="str">
        <f>VLOOKUP(L308,Index!A:D,2,FALSE)&amp;","&amp;VLOOKUP(L308,Index!A:D,3,FALSE)&amp;","&amp;VLOOKUP(L308,Index!A:D,4,FALSE)</f>
        <v>0,0,0</v>
      </c>
      <c r="L308" s="675">
        <v>7</v>
      </c>
      <c r="M308" s="670" t="s">
        <v>129</v>
      </c>
      <c r="N308" s="676">
        <f>VLOOKUP($L308,Index!F:H,2,FALSE)</f>
        <v>0.1</v>
      </c>
      <c r="O308" s="676">
        <f>VLOOKUP($L308,Index!F:H,3,FALSE)</f>
        <v>0.1</v>
      </c>
      <c r="P308" s="932"/>
      <c r="Q308" s="917" t="str">
        <f t="shared" si="13"/>
        <v/>
      </c>
      <c r="R308" s="748"/>
      <c r="S308" s="677"/>
      <c r="T308" s="677"/>
      <c r="U308" s="677"/>
      <c r="V308" s="749"/>
      <c r="AA308" s="604">
        <f>VLOOKUP(L308,Index!A:D,2,FALSE)</f>
        <v>0</v>
      </c>
      <c r="AB308" s="604">
        <f>VLOOKUP(L308,Index!A:D,3,FALSE)</f>
        <v>0</v>
      </c>
      <c r="AC308" s="604">
        <f>VLOOKUP(L308,Index!A:D,4,FALSE)</f>
        <v>0</v>
      </c>
    </row>
    <row r="309" spans="1:29" s="604" customFormat="1" ht="13.5" outlineLevel="1" x14ac:dyDescent="0.25">
      <c r="A309" s="603"/>
      <c r="C309" s="669"/>
      <c r="D309" s="671" t="s">
        <v>1573</v>
      </c>
      <c r="E309" s="677"/>
      <c r="F309" s="670" t="s">
        <v>264</v>
      </c>
      <c r="G309" s="716" t="s">
        <v>476</v>
      </c>
      <c r="H309" s="669" t="s">
        <v>225</v>
      </c>
      <c r="I309" s="669"/>
      <c r="J309" s="673" t="str">
        <f t="shared" si="14"/>
        <v>A_V0100_G9_REFERENZ</v>
      </c>
      <c r="K309" s="750" t="str">
        <f>VLOOKUP(L309,Index!A:D,2,FALSE)&amp;","&amp;VLOOKUP(L309,Index!A:D,3,FALSE)&amp;","&amp;VLOOKUP(L309,Index!A:D,4,FALSE)</f>
        <v>255,127,0</v>
      </c>
      <c r="L309" s="675">
        <v>30</v>
      </c>
      <c r="M309" s="670" t="s">
        <v>129</v>
      </c>
      <c r="N309" s="676">
        <f>VLOOKUP($L309,Index!F:H,2,FALSE)</f>
        <v>0.25</v>
      </c>
      <c r="O309" s="676">
        <f>VLOOKUP($L309,Index!F:H,3,FALSE)</f>
        <v>0.15</v>
      </c>
      <c r="P309" s="932"/>
      <c r="Q309" s="917" t="str">
        <f t="shared" si="13"/>
        <v>X</v>
      </c>
      <c r="R309" s="748"/>
      <c r="S309" s="677" t="s">
        <v>1094</v>
      </c>
      <c r="T309" s="677"/>
      <c r="U309" s="677"/>
      <c r="V309" s="749"/>
      <c r="AA309" s="604">
        <f>VLOOKUP(L309,Index!A:D,2,FALSE)</f>
        <v>255</v>
      </c>
      <c r="AB309" s="604">
        <f>VLOOKUP(L309,Index!A:D,3,FALSE)</f>
        <v>127</v>
      </c>
      <c r="AC309" s="604">
        <f>VLOOKUP(L309,Index!A:D,4,FALSE)</f>
        <v>0</v>
      </c>
    </row>
    <row r="310" spans="1:29" s="604" customFormat="1" ht="13.5" outlineLevel="1" x14ac:dyDescent="0.25">
      <c r="A310" s="603"/>
      <c r="C310" s="669"/>
      <c r="D310" s="671" t="s">
        <v>1574</v>
      </c>
      <c r="E310" s="677"/>
      <c r="F310" s="670" t="s">
        <v>264</v>
      </c>
      <c r="G310" s="716" t="s">
        <v>476</v>
      </c>
      <c r="H310" s="669" t="s">
        <v>226</v>
      </c>
      <c r="I310" s="669"/>
      <c r="J310" s="673" t="str">
        <f t="shared" si="14"/>
        <v>A_V0100_G10_ROTSTIFT</v>
      </c>
      <c r="K310" s="754" t="str">
        <f>VLOOKUP(L310,Index!A:D,2,FALSE)&amp;","&amp;VLOOKUP(L310,Index!A:D,3,FALSE)&amp;","&amp;VLOOKUP(L310,Index!A:D,4,FALSE)</f>
        <v>255,0,0</v>
      </c>
      <c r="L310" s="675">
        <v>1</v>
      </c>
      <c r="M310" s="670" t="s">
        <v>129</v>
      </c>
      <c r="N310" s="676">
        <f>VLOOKUP($L310,Index!F:H,2,FALSE)</f>
        <v>0</v>
      </c>
      <c r="O310" s="676">
        <f>VLOOKUP($L310,Index!F:H,3,FALSE)</f>
        <v>0</v>
      </c>
      <c r="P310" s="932"/>
      <c r="Q310" s="917" t="str">
        <f t="shared" si="13"/>
        <v>X</v>
      </c>
      <c r="R310" s="748"/>
      <c r="S310" s="677" t="s">
        <v>1096</v>
      </c>
      <c r="T310" s="677"/>
      <c r="U310" s="677"/>
      <c r="V310" s="749"/>
      <c r="AA310" s="604">
        <f>VLOOKUP(L310,Index!A:D,2,FALSE)</f>
        <v>255</v>
      </c>
      <c r="AB310" s="604">
        <f>VLOOKUP(L310,Index!A:D,3,FALSE)</f>
        <v>0</v>
      </c>
      <c r="AC310" s="604">
        <f>VLOOKUP(L310,Index!A:D,4,FALSE)</f>
        <v>0</v>
      </c>
    </row>
    <row r="311" spans="1:29" s="604" customFormat="1" ht="13.5" outlineLevel="1" x14ac:dyDescent="0.25">
      <c r="A311" s="603"/>
      <c r="C311" s="669"/>
      <c r="D311" s="671" t="s">
        <v>1575</v>
      </c>
      <c r="E311" s="677"/>
      <c r="F311" s="670" t="s">
        <v>264</v>
      </c>
      <c r="G311" s="716" t="s">
        <v>476</v>
      </c>
      <c r="H311" s="669" t="s">
        <v>227</v>
      </c>
      <c r="I311" s="669"/>
      <c r="J311" s="673" t="str">
        <f t="shared" si="14"/>
        <v>A_V0100_G11_SCHNITTLINIE</v>
      </c>
      <c r="K311" s="682" t="str">
        <f>VLOOKUP(L311,Index!A:D,2,FALSE)&amp;","&amp;VLOOKUP(L311,Index!A:D,3,FALSE)&amp;","&amp;VLOOKUP(L311,Index!A:D,4,FALSE)</f>
        <v>132,132,132</v>
      </c>
      <c r="L311" s="675">
        <v>252</v>
      </c>
      <c r="M311" s="670" t="s">
        <v>129</v>
      </c>
      <c r="N311" s="676">
        <f>VLOOKUP($L311,Index!F:H,2,FALSE)</f>
        <v>0.2</v>
      </c>
      <c r="O311" s="676">
        <f>VLOOKUP($L311,Index!F:H,3,FALSE)</f>
        <v>0.15</v>
      </c>
      <c r="P311" s="932"/>
      <c r="Q311" s="917" t="str">
        <f t="shared" si="13"/>
        <v>X</v>
      </c>
      <c r="R311" s="748"/>
      <c r="S311" s="677" t="s">
        <v>1093</v>
      </c>
      <c r="T311" s="677"/>
      <c r="U311" s="677"/>
      <c r="V311" s="749"/>
      <c r="AA311" s="604">
        <f>VLOOKUP(L311,Index!A:D,2,FALSE)</f>
        <v>132</v>
      </c>
      <c r="AB311" s="604">
        <f>VLOOKUP(L311,Index!A:D,3,FALSE)</f>
        <v>132</v>
      </c>
      <c r="AC311" s="604">
        <f>VLOOKUP(L311,Index!A:D,4,FALSE)</f>
        <v>132</v>
      </c>
    </row>
    <row r="312" spans="1:29" s="604" customFormat="1" ht="13.5" outlineLevel="1" x14ac:dyDescent="0.25">
      <c r="A312" s="603"/>
      <c r="C312" s="669"/>
      <c r="D312" s="671" t="s">
        <v>1676</v>
      </c>
      <c r="E312" s="677"/>
      <c r="F312" s="670" t="s">
        <v>264</v>
      </c>
      <c r="G312" s="716" t="s">
        <v>476</v>
      </c>
      <c r="H312" s="669" t="s">
        <v>826</v>
      </c>
      <c r="I312" s="669"/>
      <c r="J312" s="673" t="str">
        <f t="shared" si="14"/>
        <v>A_V0100_G12_SCHRAFFUR-SOLID</v>
      </c>
      <c r="K312" s="755" t="str">
        <f>VLOOKUP(L312,Index!A:D,2,FALSE)&amp;","&amp;VLOOKUP(L312,Index!A:D,3,FALSE)&amp;","&amp;VLOOKUP(L312,Index!A:D,4,FALSE)</f>
        <v>128,128,128</v>
      </c>
      <c r="L312" s="675">
        <v>8</v>
      </c>
      <c r="M312" s="670" t="s">
        <v>129</v>
      </c>
      <c r="N312" s="676">
        <f>VLOOKUP($L312,Index!F:H,2,FALSE)</f>
        <v>0</v>
      </c>
      <c r="O312" s="676">
        <f>VLOOKUP($L312,Index!F:H,3,FALSE)</f>
        <v>0</v>
      </c>
      <c r="P312" s="932"/>
      <c r="Q312" s="917" t="str">
        <f t="shared" si="13"/>
        <v>X</v>
      </c>
      <c r="R312" s="748"/>
      <c r="S312" s="677" t="s">
        <v>1095</v>
      </c>
      <c r="T312" s="677"/>
      <c r="U312" s="677"/>
      <c r="V312" s="749"/>
      <c r="AA312" s="604">
        <f>VLOOKUP(L312,Index!A:D,2,FALSE)</f>
        <v>128</v>
      </c>
      <c r="AB312" s="604">
        <f>VLOOKUP(L312,Index!A:D,3,FALSE)</f>
        <v>128</v>
      </c>
      <c r="AC312" s="604">
        <f>VLOOKUP(L312,Index!A:D,4,FALSE)</f>
        <v>128</v>
      </c>
    </row>
    <row r="313" spans="1:29" s="604" customFormat="1" ht="13.5" outlineLevel="1" x14ac:dyDescent="0.25">
      <c r="A313" s="603"/>
      <c r="C313" s="669"/>
      <c r="D313" s="671" t="s">
        <v>1677</v>
      </c>
      <c r="E313" s="677"/>
      <c r="F313" s="670" t="s">
        <v>264</v>
      </c>
      <c r="G313" s="716" t="s">
        <v>476</v>
      </c>
      <c r="H313" s="669" t="s">
        <v>826</v>
      </c>
      <c r="I313" s="669"/>
      <c r="J313" s="673" t="str">
        <f t="shared" si="14"/>
        <v>A_V0100_G12_SCHRAFFUR-MATERIAL</v>
      </c>
      <c r="K313" s="747" t="str">
        <f>VLOOKUP(L313,Index!A:D,2,FALSE)&amp;","&amp;VLOOKUP(L313,Index!A:D,3,FALSE)&amp;","&amp;VLOOKUP(L313,Index!A:D,4,FALSE)</f>
        <v>91,91,91</v>
      </c>
      <c r="L313" s="675">
        <v>251</v>
      </c>
      <c r="M313" s="670" t="s">
        <v>129</v>
      </c>
      <c r="N313" s="676">
        <f>VLOOKUP($L313,Index!F:H,2,FALSE)</f>
        <v>0.1</v>
      </c>
      <c r="O313" s="676">
        <f>VLOOKUP($L313,Index!F:H,3,FALSE)</f>
        <v>0.1</v>
      </c>
      <c r="P313" s="932"/>
      <c r="Q313" s="917" t="str">
        <f t="shared" si="13"/>
        <v>X</v>
      </c>
      <c r="R313" s="748"/>
      <c r="S313" s="677" t="s">
        <v>1095</v>
      </c>
      <c r="T313" s="677"/>
      <c r="U313" s="677"/>
      <c r="V313" s="749"/>
      <c r="AA313" s="604">
        <f>VLOOKUP(L313,Index!A:D,2,FALSE)</f>
        <v>91</v>
      </c>
      <c r="AB313" s="604">
        <f>VLOOKUP(L313,Index!A:D,3,FALSE)</f>
        <v>91</v>
      </c>
      <c r="AC313" s="604">
        <f>VLOOKUP(L313,Index!A:D,4,FALSE)</f>
        <v>91</v>
      </c>
    </row>
    <row r="314" spans="1:29" s="604" customFormat="1" ht="13.5" outlineLevel="1" x14ac:dyDescent="0.25">
      <c r="A314" s="603"/>
      <c r="C314" s="669"/>
      <c r="D314" s="671" t="s">
        <v>1638</v>
      </c>
      <c r="E314" s="677"/>
      <c r="F314" s="670" t="s">
        <v>264</v>
      </c>
      <c r="G314" s="716" t="s">
        <v>476</v>
      </c>
      <c r="H314" s="669" t="s">
        <v>827</v>
      </c>
      <c r="I314" s="669"/>
      <c r="J314" s="673" t="str">
        <f t="shared" si="14"/>
        <v>A_V0100_G13_SYMBOL</v>
      </c>
      <c r="K314" s="681" t="str">
        <f>VLOOKUP(L314,Index!A:D,2,FALSE)&amp;","&amp;VLOOKUP(L314,Index!A:D,3,FALSE)&amp;","&amp;VLOOKUP(L314,Index!A:D,4,FALSE)</f>
        <v>0,0,0</v>
      </c>
      <c r="L314" s="675">
        <v>7</v>
      </c>
      <c r="M314" s="670" t="s">
        <v>129</v>
      </c>
      <c r="N314" s="676">
        <f>VLOOKUP($L314,Index!F:H,2,FALSE)</f>
        <v>0.1</v>
      </c>
      <c r="O314" s="676">
        <f>VLOOKUP($L314,Index!F:H,3,FALSE)</f>
        <v>0.1</v>
      </c>
      <c r="P314" s="932"/>
      <c r="Q314" s="917" t="str">
        <f t="shared" si="13"/>
        <v/>
      </c>
      <c r="R314" s="748"/>
      <c r="S314" s="677"/>
      <c r="T314" s="677"/>
      <c r="U314" s="677"/>
      <c r="V314" s="749"/>
      <c r="AA314" s="604">
        <f>VLOOKUP(L314,Index!A:D,2,FALSE)</f>
        <v>0</v>
      </c>
      <c r="AB314" s="604">
        <f>VLOOKUP(L314,Index!A:D,3,FALSE)</f>
        <v>0</v>
      </c>
      <c r="AC314" s="604">
        <f>VLOOKUP(L314,Index!A:D,4,FALSE)</f>
        <v>0</v>
      </c>
    </row>
    <row r="315" spans="1:29" s="604" customFormat="1" ht="13.5" outlineLevel="1" x14ac:dyDescent="0.25">
      <c r="A315" s="603"/>
      <c r="C315" s="669"/>
      <c r="D315" s="671" t="s">
        <v>1637</v>
      </c>
      <c r="E315" s="677"/>
      <c r="F315" s="670" t="s">
        <v>264</v>
      </c>
      <c r="G315" s="716" t="s">
        <v>476</v>
      </c>
      <c r="H315" s="669" t="s">
        <v>828</v>
      </c>
      <c r="I315" s="669"/>
      <c r="J315" s="673" t="str">
        <f t="shared" si="14"/>
        <v>A_V0100_G14_VERLAUF</v>
      </c>
      <c r="K315" s="681" t="str">
        <f>VLOOKUP(L315,Index!A:D,2,FALSE)&amp;","&amp;VLOOKUP(L315,Index!A:D,3,FALSE)&amp;","&amp;VLOOKUP(L315,Index!A:D,4,FALSE)</f>
        <v>0,0,0</v>
      </c>
      <c r="L315" s="675">
        <v>7</v>
      </c>
      <c r="M315" s="670" t="s">
        <v>129</v>
      </c>
      <c r="N315" s="676">
        <f>VLOOKUP($L315,Index!F:H,2,FALSE)</f>
        <v>0.1</v>
      </c>
      <c r="O315" s="676">
        <f>VLOOKUP($L315,Index!F:H,3,FALSE)</f>
        <v>0.1</v>
      </c>
      <c r="P315" s="932"/>
      <c r="Q315" s="917" t="str">
        <f t="shared" si="13"/>
        <v/>
      </c>
      <c r="R315" s="748"/>
      <c r="S315" s="677"/>
      <c r="T315" s="677"/>
      <c r="U315" s="677"/>
      <c r="V315" s="749"/>
      <c r="AA315" s="604">
        <f>VLOOKUP(L315,Index!A:D,2,FALSE)</f>
        <v>0</v>
      </c>
      <c r="AB315" s="604">
        <f>VLOOKUP(L315,Index!A:D,3,FALSE)</f>
        <v>0</v>
      </c>
      <c r="AC315" s="604">
        <f>VLOOKUP(L315,Index!A:D,4,FALSE)</f>
        <v>0</v>
      </c>
    </row>
    <row r="316" spans="1:29" s="604" customFormat="1" ht="13.5" outlineLevel="1" x14ac:dyDescent="0.25">
      <c r="A316" s="603"/>
      <c r="C316" s="669"/>
      <c r="D316" s="671" t="s">
        <v>1042</v>
      </c>
      <c r="E316" s="677"/>
      <c r="F316" s="670" t="s">
        <v>264</v>
      </c>
      <c r="G316" s="716" t="s">
        <v>476</v>
      </c>
      <c r="H316" s="669" t="s">
        <v>829</v>
      </c>
      <c r="I316" s="669"/>
      <c r="J316" s="673" t="str">
        <f t="shared" si="14"/>
        <v>A_V0100_G15_AENDERUNGSWOLKE</v>
      </c>
      <c r="K316" s="683" t="str">
        <f>VLOOKUP(L316,Index!A:D,2,FALSE)&amp;","&amp;VLOOKUP(L316,Index!A:D,3,FALSE)&amp;","&amp;VLOOKUP(L316,Index!A:D,4,FALSE)</f>
        <v>255,0,255</v>
      </c>
      <c r="L316" s="675">
        <v>6</v>
      </c>
      <c r="M316" s="670" t="s">
        <v>129</v>
      </c>
      <c r="N316" s="676">
        <f>VLOOKUP($L316,Index!F:H,2,FALSE)</f>
        <v>0</v>
      </c>
      <c r="O316" s="676">
        <f>VLOOKUP($L316,Index!F:H,3,FALSE)</f>
        <v>0</v>
      </c>
      <c r="P316" s="932"/>
      <c r="Q316" s="917" t="str">
        <f t="shared" si="13"/>
        <v/>
      </c>
      <c r="R316" s="748"/>
      <c r="S316" s="677"/>
      <c r="T316" s="677"/>
      <c r="U316" s="677"/>
      <c r="V316" s="749"/>
      <c r="AA316" s="604">
        <f>VLOOKUP(L316,Index!A:D,2,FALSE)</f>
        <v>255</v>
      </c>
      <c r="AB316" s="604">
        <f>VLOOKUP(L316,Index!A:D,3,FALSE)</f>
        <v>0</v>
      </c>
      <c r="AC316" s="604">
        <f>VLOOKUP(L316,Index!A:D,4,FALSE)</f>
        <v>255</v>
      </c>
    </row>
    <row r="317" spans="1:29" s="604" customFormat="1" ht="13.5" outlineLevel="1" x14ac:dyDescent="0.25">
      <c r="A317" s="603"/>
      <c r="C317" s="669"/>
      <c r="D317" s="671" t="s">
        <v>1636</v>
      </c>
      <c r="E317" s="677"/>
      <c r="F317" s="670" t="s">
        <v>264</v>
      </c>
      <c r="G317" s="716" t="s">
        <v>476</v>
      </c>
      <c r="H317" s="669" t="s">
        <v>830</v>
      </c>
      <c r="I317" s="669"/>
      <c r="J317" s="673" t="str">
        <f t="shared" si="14"/>
        <v>A_V0100_I1_ANMERKUNG (NICHT DRUCKEN)</v>
      </c>
      <c r="K317" s="754" t="str">
        <f>VLOOKUP(L317,Index!A:D,2,FALSE)&amp;","&amp;VLOOKUP(L317,Index!A:D,3,FALSE)&amp;","&amp;VLOOKUP(L317,Index!A:D,4,FALSE)</f>
        <v>255,0,0</v>
      </c>
      <c r="L317" s="675">
        <v>1</v>
      </c>
      <c r="M317" s="670" t="s">
        <v>129</v>
      </c>
      <c r="N317" s="676">
        <f>VLOOKUP($L317,Index!F:H,2,FALSE)</f>
        <v>0</v>
      </c>
      <c r="O317" s="676">
        <f>VLOOKUP($L317,Index!F:H,3,FALSE)</f>
        <v>0</v>
      </c>
      <c r="P317" s="932"/>
      <c r="Q317" s="917" t="str">
        <f t="shared" si="13"/>
        <v/>
      </c>
      <c r="R317" s="748"/>
      <c r="S317" s="677"/>
      <c r="T317" s="677"/>
      <c r="U317" s="677"/>
      <c r="V317" s="749"/>
      <c r="AA317" s="604">
        <f>VLOOKUP(L317,Index!A:D,2,FALSE)</f>
        <v>255</v>
      </c>
      <c r="AB317" s="604">
        <f>VLOOKUP(L317,Index!A:D,3,FALSE)</f>
        <v>0</v>
      </c>
      <c r="AC317" s="604">
        <f>VLOOKUP(L317,Index!A:D,4,FALSE)</f>
        <v>0</v>
      </c>
    </row>
    <row r="318" spans="1:29" s="604" customFormat="1" ht="13.5" outlineLevel="1" x14ac:dyDescent="0.25">
      <c r="A318" s="603"/>
      <c r="C318" s="669"/>
      <c r="D318" s="671" t="s">
        <v>1635</v>
      </c>
      <c r="E318" s="677"/>
      <c r="F318" s="670" t="s">
        <v>264</v>
      </c>
      <c r="G318" s="716" t="s">
        <v>476</v>
      </c>
      <c r="H318" s="669" t="s">
        <v>831</v>
      </c>
      <c r="I318" s="669"/>
      <c r="J318" s="673" t="str">
        <f t="shared" si="14"/>
        <v>A_V0100_I2_ETIKETTE</v>
      </c>
      <c r="K318" s="681" t="str">
        <f>VLOOKUP(L318,Index!A:D,2,FALSE)&amp;","&amp;VLOOKUP(L318,Index!A:D,3,FALSE)&amp;","&amp;VLOOKUP(L318,Index!A:D,4,FALSE)</f>
        <v>0,0,0</v>
      </c>
      <c r="L318" s="675">
        <v>7</v>
      </c>
      <c r="M318" s="670" t="s">
        <v>129</v>
      </c>
      <c r="N318" s="676">
        <f>VLOOKUP($L318,Index!F:H,2,FALSE)</f>
        <v>0.1</v>
      </c>
      <c r="O318" s="676">
        <f>VLOOKUP($L318,Index!F:H,3,FALSE)</f>
        <v>0.1</v>
      </c>
      <c r="P318" s="932"/>
      <c r="Q318" s="917" t="str">
        <f t="shared" si="13"/>
        <v/>
      </c>
      <c r="R318" s="748"/>
      <c r="S318" s="677"/>
      <c r="T318" s="677"/>
      <c r="U318" s="677"/>
      <c r="V318" s="749"/>
      <c r="AA318" s="604">
        <f>VLOOKUP(L318,Index!A:D,2,FALSE)</f>
        <v>0</v>
      </c>
      <c r="AB318" s="604">
        <f>VLOOKUP(L318,Index!A:D,3,FALSE)</f>
        <v>0</v>
      </c>
      <c r="AC318" s="604">
        <f>VLOOKUP(L318,Index!A:D,4,FALSE)</f>
        <v>0</v>
      </c>
    </row>
    <row r="319" spans="1:29" s="604" customFormat="1" ht="13.5" outlineLevel="1" x14ac:dyDescent="0.25">
      <c r="A319" s="603"/>
      <c r="C319" s="669"/>
      <c r="D319" s="671" t="s">
        <v>1576</v>
      </c>
      <c r="E319" s="677"/>
      <c r="F319" s="670" t="s">
        <v>264</v>
      </c>
      <c r="G319" s="716" t="s">
        <v>476</v>
      </c>
      <c r="H319" s="669" t="s">
        <v>229</v>
      </c>
      <c r="I319" s="753" t="s">
        <v>1674</v>
      </c>
      <c r="J319" s="673" t="str">
        <f>F319&amp;"_"&amp;G319&amp;"_"&amp;H319&amp;"_"&amp;I319&amp;"_"&amp;UPPER(D319)</f>
        <v>A_V0100_I3_050_HINWEIS</v>
      </c>
      <c r="K319" s="949" t="str">
        <f>VLOOKUP(L319,Index!A:D,2,FALSE)&amp;","&amp;VLOOKUP(L319,Index!A:D,3,FALSE)&amp;","&amp;VLOOKUP(L319,Index!A:D,4,FALSE)</f>
        <v>132,132,132</v>
      </c>
      <c r="L319" s="675">
        <v>252</v>
      </c>
      <c r="M319" s="670" t="s">
        <v>129</v>
      </c>
      <c r="N319" s="676">
        <f>VLOOKUP($L319,Index!F:H,2,FALSE)</f>
        <v>0.2</v>
      </c>
      <c r="O319" s="676">
        <f>VLOOKUP($L319,Index!F:H,3,FALSE)</f>
        <v>0.15</v>
      </c>
      <c r="P319" s="932"/>
      <c r="Q319" s="917" t="str">
        <f t="shared" si="13"/>
        <v>X</v>
      </c>
      <c r="R319" s="748"/>
      <c r="S319" s="677" t="s">
        <v>1624</v>
      </c>
      <c r="T319" s="677"/>
      <c r="U319" s="677"/>
      <c r="V319" s="749"/>
      <c r="AA319" s="604">
        <f>VLOOKUP(L319,Index!A:D,2,FALSE)</f>
        <v>132</v>
      </c>
      <c r="AB319" s="604">
        <f>VLOOKUP(L319,Index!A:D,3,FALSE)</f>
        <v>132</v>
      </c>
      <c r="AC319" s="604">
        <f>VLOOKUP(L319,Index!A:D,4,FALSE)</f>
        <v>132</v>
      </c>
    </row>
    <row r="320" spans="1:29" s="604" customFormat="1" ht="13.5" outlineLevel="1" x14ac:dyDescent="0.25">
      <c r="A320" s="603"/>
      <c r="C320" s="669"/>
      <c r="D320" s="671" t="s">
        <v>1576</v>
      </c>
      <c r="E320" s="677"/>
      <c r="F320" s="670" t="s">
        <v>264</v>
      </c>
      <c r="G320" s="716" t="s">
        <v>476</v>
      </c>
      <c r="H320" s="669" t="s">
        <v>229</v>
      </c>
      <c r="I320" s="753" t="s">
        <v>1763</v>
      </c>
      <c r="J320" s="673" t="str">
        <f>F320&amp;"_"&amp;G320&amp;"_"&amp;H320&amp;"_"&amp;I320&amp;"_"&amp;UPPER(D320)</f>
        <v>A_V0100_I3_100_HINWEIS</v>
      </c>
      <c r="K320" s="949" t="str">
        <f>VLOOKUP(L320,Index!A:D,2,FALSE)&amp;","&amp;VLOOKUP(L320,Index!A:D,3,FALSE)&amp;","&amp;VLOOKUP(L320,Index!A:D,4,FALSE)</f>
        <v>132,132,132</v>
      </c>
      <c r="L320" s="675">
        <v>252</v>
      </c>
      <c r="M320" s="670" t="s">
        <v>129</v>
      </c>
      <c r="N320" s="676">
        <f>VLOOKUP($L320,Index!F:H,2,FALSE)</f>
        <v>0.2</v>
      </c>
      <c r="O320" s="676">
        <f>VLOOKUP($L320,Index!F:H,3,FALSE)</f>
        <v>0.15</v>
      </c>
      <c r="P320" s="932"/>
      <c r="Q320" s="917" t="str">
        <f t="shared" si="13"/>
        <v>X</v>
      </c>
      <c r="R320" s="748"/>
      <c r="S320" s="677" t="s">
        <v>1624</v>
      </c>
      <c r="T320" s="677"/>
      <c r="U320" s="677"/>
      <c r="V320" s="749"/>
      <c r="AA320" s="604">
        <f>VLOOKUP(L320,Index!A:D,2,FALSE)</f>
        <v>132</v>
      </c>
      <c r="AB320" s="604">
        <f>VLOOKUP(L320,Index!A:D,3,FALSE)</f>
        <v>132</v>
      </c>
      <c r="AC320" s="604">
        <f>VLOOKUP(L320,Index!A:D,4,FALSE)</f>
        <v>132</v>
      </c>
    </row>
    <row r="321" spans="1:29" s="604" customFormat="1" ht="13.5" outlineLevel="1" x14ac:dyDescent="0.25">
      <c r="A321" s="603"/>
      <c r="C321" s="669"/>
      <c r="D321" s="671" t="s">
        <v>1623</v>
      </c>
      <c r="E321" s="677"/>
      <c r="F321" s="670" t="s">
        <v>264</v>
      </c>
      <c r="G321" s="716" t="s">
        <v>476</v>
      </c>
      <c r="H321" s="669" t="s">
        <v>832</v>
      </c>
      <c r="I321" s="669"/>
      <c r="J321" s="673" t="str">
        <f>F321&amp;"_"&amp;G321&amp;"_"&amp;H321&amp;"_"&amp;UPPER(D321)</f>
        <v>A_V0100_I4_TABELLE</v>
      </c>
      <c r="K321" s="681" t="str">
        <f>VLOOKUP(L321,Index!A:D,2,FALSE)&amp;","&amp;VLOOKUP(L321,Index!A:D,3,FALSE)&amp;","&amp;VLOOKUP(L321,Index!A:D,4,FALSE)</f>
        <v>0,0,0</v>
      </c>
      <c r="L321" s="675">
        <v>7</v>
      </c>
      <c r="M321" s="670" t="s">
        <v>129</v>
      </c>
      <c r="N321" s="676">
        <f>VLOOKUP($L321,Index!F:H,2,FALSE)</f>
        <v>0.1</v>
      </c>
      <c r="O321" s="676">
        <f>VLOOKUP($L321,Index!F:H,3,FALSE)</f>
        <v>0.1</v>
      </c>
      <c r="P321" s="932"/>
      <c r="Q321" s="917" t="str">
        <f t="shared" si="13"/>
        <v/>
      </c>
      <c r="R321" s="748"/>
      <c r="S321" s="677"/>
      <c r="T321" s="677"/>
      <c r="U321" s="677"/>
      <c r="V321" s="749"/>
      <c r="AA321" s="604">
        <f>VLOOKUP(L321,Index!A:D,2,FALSE)</f>
        <v>0</v>
      </c>
      <c r="AB321" s="604">
        <f>VLOOKUP(L321,Index!A:D,3,FALSE)</f>
        <v>0</v>
      </c>
      <c r="AC321" s="604">
        <f>VLOOKUP(L321,Index!A:D,4,FALSE)</f>
        <v>0</v>
      </c>
    </row>
    <row r="322" spans="1:29" s="604" customFormat="1" ht="13.5" outlineLevel="1" x14ac:dyDescent="0.25">
      <c r="A322" s="603"/>
      <c r="C322" s="669"/>
      <c r="D322" s="671" t="s">
        <v>252</v>
      </c>
      <c r="E322" s="677"/>
      <c r="F322" s="670" t="s">
        <v>264</v>
      </c>
      <c r="G322" s="716" t="s">
        <v>476</v>
      </c>
      <c r="H322" s="669" t="s">
        <v>228</v>
      </c>
      <c r="I322" s="753" t="s">
        <v>1674</v>
      </c>
      <c r="J322" s="673" t="str">
        <f>F322&amp;"_"&amp;G322&amp;"_"&amp;H322&amp;"_"&amp;I322&amp;"_"&amp;UPPER(D322)</f>
        <v>A_V0100_I5_050_TEXT</v>
      </c>
      <c r="K322" s="949" t="str">
        <f>VLOOKUP(L322,Index!A:D,2,FALSE)&amp;","&amp;VLOOKUP(L322,Index!A:D,3,FALSE)&amp;","&amp;VLOOKUP(L322,Index!A:D,4,FALSE)</f>
        <v>132,132,132</v>
      </c>
      <c r="L322" s="675">
        <v>252</v>
      </c>
      <c r="M322" s="670" t="s">
        <v>129</v>
      </c>
      <c r="N322" s="676">
        <f>VLOOKUP($L322,Index!F:H,2,FALSE)</f>
        <v>0.2</v>
      </c>
      <c r="O322" s="676">
        <f>VLOOKUP($L322,Index!F:H,3,FALSE)</f>
        <v>0.15</v>
      </c>
      <c r="P322" s="932"/>
      <c r="Q322" s="917" t="str">
        <f t="shared" si="13"/>
        <v>X</v>
      </c>
      <c r="R322" s="748"/>
      <c r="S322" s="677" t="s">
        <v>1092</v>
      </c>
      <c r="T322" s="677"/>
      <c r="U322" s="677"/>
      <c r="V322" s="749"/>
      <c r="AA322" s="604">
        <f>VLOOKUP(L322,Index!A:D,2,FALSE)</f>
        <v>132</v>
      </c>
      <c r="AB322" s="604">
        <f>VLOOKUP(L322,Index!A:D,3,FALSE)</f>
        <v>132</v>
      </c>
      <c r="AC322" s="604">
        <f>VLOOKUP(L322,Index!A:D,4,FALSE)</f>
        <v>132</v>
      </c>
    </row>
    <row r="323" spans="1:29" s="604" customFormat="1" ht="13.5" outlineLevel="1" x14ac:dyDescent="0.25">
      <c r="A323" s="603"/>
      <c r="C323" s="669"/>
      <c r="D323" s="671" t="s">
        <v>252</v>
      </c>
      <c r="E323" s="677"/>
      <c r="F323" s="670" t="s">
        <v>264</v>
      </c>
      <c r="G323" s="716" t="s">
        <v>476</v>
      </c>
      <c r="H323" s="669" t="s">
        <v>228</v>
      </c>
      <c r="I323" s="753">
        <v>100</v>
      </c>
      <c r="J323" s="673" t="str">
        <f>F323&amp;"_"&amp;G323&amp;"_"&amp;H323&amp;"_"&amp;I323&amp;"_"&amp;UPPER(D323)</f>
        <v>A_V0100_I5_100_TEXT</v>
      </c>
      <c r="K323" s="949" t="str">
        <f>VLOOKUP(L323,Index!A:D,2,FALSE)&amp;","&amp;VLOOKUP(L323,Index!A:D,3,FALSE)&amp;","&amp;VLOOKUP(L323,Index!A:D,4,FALSE)</f>
        <v>132,132,132</v>
      </c>
      <c r="L323" s="675">
        <v>252</v>
      </c>
      <c r="M323" s="670" t="s">
        <v>129</v>
      </c>
      <c r="N323" s="676">
        <f>VLOOKUP($L323,Index!F:H,2,FALSE)</f>
        <v>0.2</v>
      </c>
      <c r="O323" s="676">
        <f>VLOOKUP($L323,Index!F:H,3,FALSE)</f>
        <v>0.15</v>
      </c>
      <c r="P323" s="932"/>
      <c r="Q323" s="917" t="str">
        <f t="shared" si="13"/>
        <v>X</v>
      </c>
      <c r="R323" s="748"/>
      <c r="S323" s="677" t="s">
        <v>1091</v>
      </c>
      <c r="T323" s="677"/>
      <c r="U323" s="677"/>
      <c r="V323" s="749"/>
      <c r="AA323" s="604">
        <f>VLOOKUP(L323,Index!A:D,2,FALSE)</f>
        <v>132</v>
      </c>
      <c r="AB323" s="604">
        <f>VLOOKUP(L323,Index!A:D,3,FALSE)</f>
        <v>132</v>
      </c>
      <c r="AC323" s="604">
        <f>VLOOKUP(L323,Index!A:D,4,FALSE)</f>
        <v>132</v>
      </c>
    </row>
    <row r="324" spans="1:29" s="604" customFormat="1" ht="13.5" outlineLevel="1" x14ac:dyDescent="0.25">
      <c r="A324" s="603"/>
      <c r="C324" s="669"/>
      <c r="D324" s="671" t="s">
        <v>1622</v>
      </c>
      <c r="E324" s="677"/>
      <c r="F324" s="670" t="s">
        <v>264</v>
      </c>
      <c r="G324" s="716" t="s">
        <v>476</v>
      </c>
      <c r="H324" s="669" t="s">
        <v>833</v>
      </c>
      <c r="I324" s="669"/>
      <c r="J324" s="673" t="str">
        <f t="shared" ref="J324:J331" si="15">F324&amp;"_"&amp;G324&amp;"_"&amp;H324&amp;"_"&amp;UPPER(D324)</f>
        <v>A_V0100_L1_ABBILDUNG</v>
      </c>
      <c r="K324" s="681" t="str">
        <f>VLOOKUP(L324,Index!A:D,2,FALSE)&amp;","&amp;VLOOKUP(L324,Index!A:D,3,FALSE)&amp;","&amp;VLOOKUP(L324,Index!A:D,4,FALSE)</f>
        <v>0,0,0</v>
      </c>
      <c r="L324" s="675">
        <v>7</v>
      </c>
      <c r="M324" s="670" t="s">
        <v>129</v>
      </c>
      <c r="N324" s="676">
        <f>VLOOKUP($L324,Index!F:H,2,FALSE)</f>
        <v>0.1</v>
      </c>
      <c r="O324" s="676">
        <f>VLOOKUP($L324,Index!F:H,3,FALSE)</f>
        <v>0.1</v>
      </c>
      <c r="P324" s="932"/>
      <c r="Q324" s="917" t="str">
        <f t="shared" si="13"/>
        <v/>
      </c>
      <c r="R324" s="748"/>
      <c r="S324" s="677"/>
      <c r="T324" s="677"/>
      <c r="U324" s="677"/>
      <c r="V324" s="749"/>
      <c r="AA324" s="604">
        <f>VLOOKUP(L324,Index!A:D,2,FALSE)</f>
        <v>0</v>
      </c>
      <c r="AB324" s="604">
        <f>VLOOKUP(L324,Index!A:D,3,FALSE)</f>
        <v>0</v>
      </c>
      <c r="AC324" s="604">
        <f>VLOOKUP(L324,Index!A:D,4,FALSE)</f>
        <v>0</v>
      </c>
    </row>
    <row r="325" spans="1:29" s="604" customFormat="1" ht="13.5" outlineLevel="1" x14ac:dyDescent="0.25">
      <c r="A325" s="603"/>
      <c r="C325" s="669"/>
      <c r="D325" s="671" t="s">
        <v>482</v>
      </c>
      <c r="E325" s="677"/>
      <c r="F325" s="670" t="s">
        <v>264</v>
      </c>
      <c r="G325" s="716" t="s">
        <v>476</v>
      </c>
      <c r="H325" s="669" t="s">
        <v>834</v>
      </c>
      <c r="I325" s="669"/>
      <c r="J325" s="673" t="str">
        <f t="shared" si="15"/>
        <v>A_V0100_L2_ANSICHTSBEREICH</v>
      </c>
      <c r="K325" s="682" t="str">
        <f>VLOOKUP(L325,Index!A:D,2,FALSE)&amp;","&amp;VLOOKUP(L325,Index!A:D,3,FALSE)&amp;","&amp;VLOOKUP(L325,Index!A:D,4,FALSE)</f>
        <v>132,132,132</v>
      </c>
      <c r="L325" s="675">
        <v>252</v>
      </c>
      <c r="M325" s="670" t="s">
        <v>129</v>
      </c>
      <c r="N325" s="676">
        <f>VLOOKUP($L325,Index!F:H,2,FALSE)</f>
        <v>0.2</v>
      </c>
      <c r="O325" s="676">
        <f>VLOOKUP($L325,Index!F:H,3,FALSE)</f>
        <v>0.15</v>
      </c>
      <c r="P325" s="932"/>
      <c r="Q325" s="917" t="str">
        <f t="shared" si="13"/>
        <v>X</v>
      </c>
      <c r="R325" s="748"/>
      <c r="S325" s="677" t="s">
        <v>1097</v>
      </c>
      <c r="T325" s="677"/>
      <c r="U325" s="677"/>
      <c r="V325" s="749"/>
      <c r="AA325" s="604">
        <f>VLOOKUP(L325,Index!A:D,2,FALSE)</f>
        <v>132</v>
      </c>
      <c r="AB325" s="604">
        <f>VLOOKUP(L325,Index!A:D,3,FALSE)</f>
        <v>132</v>
      </c>
      <c r="AC325" s="604">
        <f>VLOOKUP(L325,Index!A:D,4,FALSE)</f>
        <v>132</v>
      </c>
    </row>
    <row r="326" spans="1:29" s="604" customFormat="1" ht="13.5" outlineLevel="1" x14ac:dyDescent="0.25">
      <c r="A326" s="603"/>
      <c r="C326" s="669"/>
      <c r="D326" s="671" t="s">
        <v>1621</v>
      </c>
      <c r="E326" s="677"/>
      <c r="F326" s="670" t="s">
        <v>264</v>
      </c>
      <c r="G326" s="716" t="s">
        <v>476</v>
      </c>
      <c r="H326" s="669" t="s">
        <v>835</v>
      </c>
      <c r="I326" s="669"/>
      <c r="J326" s="673" t="str">
        <f t="shared" si="15"/>
        <v>A_V0100_L3_BESCHRIFTUNG</v>
      </c>
      <c r="K326" s="752" t="str">
        <f>VLOOKUP(L326,Index!A:D,2,FALSE)&amp;","&amp;VLOOKUP(L326,Index!A:D,3,FALSE)&amp;","&amp;VLOOKUP(L326,Index!A:D,4,FALSE)</f>
        <v>51,51,51</v>
      </c>
      <c r="L326" s="675">
        <v>250</v>
      </c>
      <c r="M326" s="670" t="s">
        <v>129</v>
      </c>
      <c r="N326" s="676">
        <f>VLOOKUP($L326,Index!F:H,2,FALSE)</f>
        <v>0.05</v>
      </c>
      <c r="O326" s="676">
        <f>VLOOKUP($L326,Index!F:H,3,FALSE)</f>
        <v>0.05</v>
      </c>
      <c r="P326" s="932"/>
      <c r="Q326" s="917" t="str">
        <f t="shared" si="13"/>
        <v/>
      </c>
      <c r="R326" s="748"/>
      <c r="S326" s="677"/>
      <c r="T326" s="677"/>
      <c r="U326" s="677"/>
      <c r="V326" s="749"/>
      <c r="AA326" s="604">
        <f>VLOOKUP(L326,Index!A:D,2,FALSE)</f>
        <v>51</v>
      </c>
      <c r="AB326" s="604">
        <f>VLOOKUP(L326,Index!A:D,3,FALSE)</f>
        <v>51</v>
      </c>
      <c r="AC326" s="604">
        <f>VLOOKUP(L326,Index!A:D,4,FALSE)</f>
        <v>51</v>
      </c>
    </row>
    <row r="327" spans="1:29" s="604" customFormat="1" ht="13.5" outlineLevel="1" x14ac:dyDescent="0.25">
      <c r="A327" s="603"/>
      <c r="C327" s="669"/>
      <c r="D327" s="671" t="s">
        <v>1611</v>
      </c>
      <c r="E327" s="677"/>
      <c r="F327" s="670" t="s">
        <v>264</v>
      </c>
      <c r="G327" s="716" t="s">
        <v>476</v>
      </c>
      <c r="H327" s="669" t="s">
        <v>836</v>
      </c>
      <c r="I327" s="669"/>
      <c r="J327" s="673" t="str">
        <f t="shared" si="15"/>
        <v>A_V0100_L4_HILFSLINIE</v>
      </c>
      <c r="K327" s="751" t="str">
        <f>VLOOKUP(L327,Index!A:D,2,FALSE)&amp;","&amp;VLOOKUP(L327,Index!A:D,3,FALSE)&amp;","&amp;VLOOKUP(L327,Index!A:D,4,FALSE)</f>
        <v>0,255,0</v>
      </c>
      <c r="L327" s="675">
        <v>3</v>
      </c>
      <c r="M327" s="670" t="s">
        <v>129</v>
      </c>
      <c r="N327" s="676">
        <f>VLOOKUP($L327,Index!F:H,2,FALSE)</f>
        <v>0</v>
      </c>
      <c r="O327" s="676">
        <f>VLOOKUP($L327,Index!F:H,3,FALSE)</f>
        <v>0</v>
      </c>
      <c r="P327" s="932"/>
      <c r="Q327" s="917" t="str">
        <f t="shared" si="13"/>
        <v/>
      </c>
      <c r="R327" s="748"/>
      <c r="S327" s="677"/>
      <c r="T327" s="677"/>
      <c r="U327" s="677"/>
      <c r="V327" s="749"/>
      <c r="AA327" s="604">
        <f>VLOOKUP(L327,Index!A:D,2,FALSE)</f>
        <v>0</v>
      </c>
      <c r="AB327" s="604">
        <f>VLOOKUP(L327,Index!A:D,3,FALSE)</f>
        <v>255</v>
      </c>
      <c r="AC327" s="604">
        <f>VLOOKUP(L327,Index!A:D,4,FALSE)</f>
        <v>0</v>
      </c>
    </row>
    <row r="328" spans="1:29" s="604" customFormat="1" ht="13.5" outlineLevel="1" x14ac:dyDescent="0.25">
      <c r="A328" s="603"/>
      <c r="C328" s="669"/>
      <c r="D328" s="671" t="s">
        <v>1609</v>
      </c>
      <c r="E328" s="677"/>
      <c r="F328" s="670" t="s">
        <v>264</v>
      </c>
      <c r="G328" s="716" t="s">
        <v>476</v>
      </c>
      <c r="H328" s="669" t="s">
        <v>837</v>
      </c>
      <c r="I328" s="669"/>
      <c r="J328" s="673" t="str">
        <f t="shared" si="15"/>
        <v>A_V0100_L5_NORDPFEIL</v>
      </c>
      <c r="K328" s="682" t="str">
        <f>VLOOKUP(L328,Index!A:D,2,FALSE)&amp;","&amp;VLOOKUP(L328,Index!A:D,3,FALSE)&amp;","&amp;VLOOKUP(L328,Index!A:D,4,FALSE)</f>
        <v>132,132,132</v>
      </c>
      <c r="L328" s="675">
        <v>252</v>
      </c>
      <c r="M328" s="670" t="s">
        <v>129</v>
      </c>
      <c r="N328" s="676">
        <f>VLOOKUP($L328,Index!F:H,2,FALSE)</f>
        <v>0.2</v>
      </c>
      <c r="O328" s="676">
        <f>VLOOKUP($L328,Index!F:H,3,FALSE)</f>
        <v>0.15</v>
      </c>
      <c r="P328" s="932"/>
      <c r="Q328" s="917" t="str">
        <f t="shared" si="13"/>
        <v/>
      </c>
      <c r="R328" s="748"/>
      <c r="S328" s="677"/>
      <c r="T328" s="677"/>
      <c r="U328" s="677"/>
      <c r="V328" s="749"/>
      <c r="AA328" s="604">
        <f>VLOOKUP(L328,Index!A:D,2,FALSE)</f>
        <v>132</v>
      </c>
      <c r="AB328" s="604">
        <f>VLOOKUP(L328,Index!A:D,3,FALSE)</f>
        <v>132</v>
      </c>
      <c r="AC328" s="604">
        <f>VLOOKUP(L328,Index!A:D,4,FALSE)</f>
        <v>132</v>
      </c>
    </row>
    <row r="329" spans="1:29" s="604" customFormat="1" ht="13.5" outlineLevel="1" x14ac:dyDescent="0.25">
      <c r="A329" s="603"/>
      <c r="C329" s="669"/>
      <c r="D329" s="671" t="s">
        <v>251</v>
      </c>
      <c r="E329" s="677"/>
      <c r="F329" s="670" t="s">
        <v>264</v>
      </c>
      <c r="G329" s="716" t="s">
        <v>476</v>
      </c>
      <c r="H329" s="669" t="s">
        <v>230</v>
      </c>
      <c r="I329" s="669"/>
      <c r="J329" s="673" t="str">
        <f t="shared" si="15"/>
        <v>A_V0100_L6_PLANKOPF</v>
      </c>
      <c r="K329" s="682" t="str">
        <f>VLOOKUP(L329,Index!A:D,2,FALSE)&amp;","&amp;VLOOKUP(L329,Index!A:D,3,FALSE)&amp;","&amp;VLOOKUP(L329,Index!A:D,4,FALSE)</f>
        <v>132,132,132</v>
      </c>
      <c r="L329" s="675">
        <v>252</v>
      </c>
      <c r="M329" s="670" t="s">
        <v>129</v>
      </c>
      <c r="N329" s="676">
        <f>VLOOKUP($L329,Index!F:H,2,FALSE)</f>
        <v>0.2</v>
      </c>
      <c r="O329" s="676">
        <f>VLOOKUP($L329,Index!F:H,3,FALSE)</f>
        <v>0.15</v>
      </c>
      <c r="P329" s="932"/>
      <c r="Q329" s="917" t="str">
        <f t="shared" si="13"/>
        <v>X</v>
      </c>
      <c r="R329" s="748"/>
      <c r="S329" s="677" t="s">
        <v>1098</v>
      </c>
      <c r="T329" s="677"/>
      <c r="U329" s="677"/>
      <c r="V329" s="749"/>
      <c r="AA329" s="604">
        <f>VLOOKUP(L329,Index!A:D,2,FALSE)</f>
        <v>132</v>
      </c>
      <c r="AB329" s="604">
        <f>VLOOKUP(L329,Index!A:D,3,FALSE)</f>
        <v>132</v>
      </c>
      <c r="AC329" s="604">
        <f>VLOOKUP(L329,Index!A:D,4,FALSE)</f>
        <v>132</v>
      </c>
    </row>
    <row r="330" spans="1:29" s="604" customFormat="1" ht="13.5" outlineLevel="1" x14ac:dyDescent="0.25">
      <c r="A330" s="603"/>
      <c r="C330" s="669"/>
      <c r="D330" s="671" t="s">
        <v>1577</v>
      </c>
      <c r="E330" s="677"/>
      <c r="F330" s="670" t="s">
        <v>264</v>
      </c>
      <c r="G330" s="716" t="s">
        <v>476</v>
      </c>
      <c r="H330" s="669" t="s">
        <v>232</v>
      </c>
      <c r="I330" s="669"/>
      <c r="J330" s="673" t="str">
        <f t="shared" si="15"/>
        <v>A_V0100_L7_PLANLEGENDE</v>
      </c>
      <c r="K330" s="682" t="str">
        <f>VLOOKUP(L330,Index!A:D,2,FALSE)&amp;","&amp;VLOOKUP(L330,Index!A:D,3,FALSE)&amp;","&amp;VLOOKUP(L330,Index!A:D,4,FALSE)</f>
        <v>132,132,132</v>
      </c>
      <c r="L330" s="675">
        <v>252</v>
      </c>
      <c r="M330" s="670" t="s">
        <v>129</v>
      </c>
      <c r="N330" s="676">
        <f>VLOOKUP($L330,Index!F:H,2,FALSE)</f>
        <v>0.2</v>
      </c>
      <c r="O330" s="676">
        <f>VLOOKUP($L330,Index!F:H,3,FALSE)</f>
        <v>0.15</v>
      </c>
      <c r="P330" s="932"/>
      <c r="Q330" s="917" t="str">
        <f t="shared" si="13"/>
        <v>X</v>
      </c>
      <c r="R330" s="748"/>
      <c r="S330" s="677" t="s">
        <v>1100</v>
      </c>
      <c r="T330" s="677"/>
      <c r="U330" s="677"/>
      <c r="V330" s="749"/>
      <c r="AA330" s="604">
        <f>VLOOKUP(L330,Index!A:D,2,FALSE)</f>
        <v>132</v>
      </c>
      <c r="AB330" s="604">
        <f>VLOOKUP(L330,Index!A:D,3,FALSE)</f>
        <v>132</v>
      </c>
      <c r="AC330" s="604">
        <f>VLOOKUP(L330,Index!A:D,4,FALSE)</f>
        <v>132</v>
      </c>
    </row>
    <row r="331" spans="1:29" s="604" customFormat="1" ht="13.5" outlineLevel="1" x14ac:dyDescent="0.25">
      <c r="A331" s="603"/>
      <c r="C331" s="669"/>
      <c r="D331" s="671" t="s">
        <v>231</v>
      </c>
      <c r="E331" s="677"/>
      <c r="F331" s="670" t="s">
        <v>264</v>
      </c>
      <c r="G331" s="716" t="s">
        <v>476</v>
      </c>
      <c r="H331" s="669" t="s">
        <v>233</v>
      </c>
      <c r="I331" s="669"/>
      <c r="J331" s="673" t="str">
        <f t="shared" si="15"/>
        <v>A_V0100_L8_PLANRAHMEN</v>
      </c>
      <c r="K331" s="682" t="str">
        <f>VLOOKUP(L331,Index!A:D,2,FALSE)&amp;","&amp;VLOOKUP(L331,Index!A:D,3,FALSE)&amp;","&amp;VLOOKUP(L331,Index!A:D,4,FALSE)</f>
        <v>132,132,132</v>
      </c>
      <c r="L331" s="675">
        <v>252</v>
      </c>
      <c r="M331" s="670" t="s">
        <v>129</v>
      </c>
      <c r="N331" s="676">
        <f>VLOOKUP($L331,Index!F:H,2,FALSE)</f>
        <v>0.2</v>
      </c>
      <c r="O331" s="676">
        <f>VLOOKUP($L331,Index!F:H,3,FALSE)</f>
        <v>0.15</v>
      </c>
      <c r="P331" s="932"/>
      <c r="Q331" s="917" t="str">
        <f t="shared" si="13"/>
        <v>X</v>
      </c>
      <c r="R331" s="748"/>
      <c r="S331" s="677" t="s">
        <v>1099</v>
      </c>
      <c r="T331" s="677"/>
      <c r="U331" s="677"/>
      <c r="V331" s="749"/>
      <c r="AA331" s="604">
        <f>VLOOKUP(L331,Index!A:D,2,FALSE)</f>
        <v>132</v>
      </c>
      <c r="AB331" s="604">
        <f>VLOOKUP(L331,Index!A:D,3,FALSE)</f>
        <v>132</v>
      </c>
      <c r="AC331" s="604">
        <f>VLOOKUP(L331,Index!A:D,4,FALSE)</f>
        <v>132</v>
      </c>
    </row>
    <row r="332" spans="1:29" s="637" customFormat="1" ht="13.5" x14ac:dyDescent="0.25">
      <c r="A332" s="745"/>
      <c r="B332" s="604"/>
      <c r="C332" s="604"/>
      <c r="E332" s="642"/>
      <c r="F332" s="636"/>
      <c r="G332" s="638"/>
      <c r="H332" s="604"/>
      <c r="I332" s="604"/>
      <c r="J332" s="639"/>
      <c r="K332" s="636"/>
      <c r="L332" s="640"/>
      <c r="M332" s="636"/>
      <c r="N332" s="641"/>
      <c r="O332" s="641"/>
      <c r="P332" s="933"/>
      <c r="Q332" s="643" t="str">
        <f t="shared" si="13"/>
        <v/>
      </c>
      <c r="R332" s="643"/>
      <c r="S332" s="642"/>
      <c r="T332" s="642"/>
      <c r="U332" s="642"/>
      <c r="V332" s="642"/>
      <c r="AA332" s="604" t="e">
        <f>VLOOKUP(L332,Index!A:D,2,FALSE)</f>
        <v>#N/A</v>
      </c>
      <c r="AB332" s="604" t="e">
        <f>VLOOKUP(L332,Index!A:D,3,FALSE)</f>
        <v>#N/A</v>
      </c>
      <c r="AC332" s="604" t="e">
        <f>VLOOKUP(L332,Index!A:D,4,FALSE)</f>
        <v>#N/A</v>
      </c>
    </row>
    <row r="333" spans="1:29" s="902" customFormat="1" ht="24" outlineLevel="1" x14ac:dyDescent="0.25">
      <c r="A333" s="901"/>
      <c r="C333" s="918" t="s">
        <v>475</v>
      </c>
      <c r="D333" s="920" t="s">
        <v>1023</v>
      </c>
      <c r="E333" s="921"/>
      <c r="F333" s="919"/>
      <c r="G333" s="922"/>
      <c r="H333" s="922"/>
      <c r="I333" s="922"/>
      <c r="J333" s="922"/>
      <c r="K333" s="923"/>
      <c r="L333" s="919"/>
      <c r="M333" s="919"/>
      <c r="N333" s="924"/>
      <c r="O333" s="924"/>
      <c r="P333" s="934"/>
      <c r="Q333" s="903" t="str">
        <f t="shared" si="13"/>
        <v/>
      </c>
      <c r="R333" s="903"/>
      <c r="S333" s="904"/>
      <c r="T333" s="904"/>
      <c r="U333" s="904"/>
      <c r="V333" s="905"/>
      <c r="W333" s="902" t="s">
        <v>883</v>
      </c>
      <c r="AA333" s="604" t="e">
        <f>VLOOKUP(L333,Index!A:D,2,FALSE)</f>
        <v>#N/A</v>
      </c>
      <c r="AB333" s="604" t="e">
        <f>VLOOKUP(L333,Index!A:D,3,FALSE)</f>
        <v>#N/A</v>
      </c>
      <c r="AC333" s="604" t="e">
        <f>VLOOKUP(L333,Index!A:D,4,FALSE)</f>
        <v>#N/A</v>
      </c>
    </row>
    <row r="334" spans="1:29" s="637" customFormat="1" ht="13.5" x14ac:dyDescent="0.25">
      <c r="A334" s="745"/>
      <c r="B334" s="604"/>
      <c r="C334" s="604"/>
      <c r="E334" s="642"/>
      <c r="F334" s="636"/>
      <c r="G334" s="638"/>
      <c r="H334" s="604"/>
      <c r="I334" s="604"/>
      <c r="J334" s="639"/>
      <c r="K334" s="636"/>
      <c r="L334" s="640"/>
      <c r="M334" s="636"/>
      <c r="N334" s="641"/>
      <c r="O334" s="641"/>
      <c r="P334" s="933"/>
      <c r="Q334" s="643" t="str">
        <f t="shared" si="13"/>
        <v/>
      </c>
      <c r="R334" s="643"/>
      <c r="S334" s="642"/>
      <c r="T334" s="642"/>
      <c r="U334" s="642"/>
      <c r="V334" s="642"/>
      <c r="AA334" s="604" t="e">
        <f>VLOOKUP(L334,Index!A:D,2,FALSE)</f>
        <v>#N/A</v>
      </c>
      <c r="AB334" s="604" t="e">
        <f>VLOOKUP(L334,Index!A:D,3,FALSE)</f>
        <v>#N/A</v>
      </c>
      <c r="AC334" s="604" t="e">
        <f>VLOOKUP(L334,Index!A:D,4,FALSE)</f>
        <v>#N/A</v>
      </c>
    </row>
    <row r="335" spans="1:29" s="604" customFormat="1" ht="13.5" outlineLevel="1" x14ac:dyDescent="0.25">
      <c r="A335" s="603"/>
      <c r="C335" s="756" t="s">
        <v>250</v>
      </c>
      <c r="D335" s="758" t="s">
        <v>493</v>
      </c>
      <c r="E335" s="762" t="s">
        <v>1882</v>
      </c>
      <c r="F335" s="757"/>
      <c r="G335" s="759"/>
      <c r="H335" s="756"/>
      <c r="I335" s="756"/>
      <c r="J335" s="759"/>
      <c r="K335" s="760"/>
      <c r="L335" s="757"/>
      <c r="M335" s="757"/>
      <c r="N335" s="761"/>
      <c r="O335" s="761"/>
      <c r="P335" s="944"/>
      <c r="Q335" s="761" t="str">
        <f t="shared" si="13"/>
        <v/>
      </c>
      <c r="R335" s="761"/>
      <c r="S335" s="763"/>
      <c r="T335" s="763"/>
      <c r="U335" s="763"/>
      <c r="V335" s="764"/>
      <c r="W335" s="765" t="s">
        <v>1109</v>
      </c>
      <c r="AA335" s="604" t="e">
        <f>VLOOKUP(L335,Index!A:D,2,FALSE)</f>
        <v>#N/A</v>
      </c>
      <c r="AB335" s="604" t="e">
        <f>VLOOKUP(L335,Index!A:D,3,FALSE)</f>
        <v>#N/A</v>
      </c>
      <c r="AC335" s="604" t="e">
        <f>VLOOKUP(L335,Index!A:D,4,FALSE)</f>
        <v>#N/A</v>
      </c>
    </row>
    <row r="336" spans="1:29" s="604" customFormat="1" ht="13.5" outlineLevel="1" x14ac:dyDescent="0.25">
      <c r="A336" s="603"/>
      <c r="C336" s="652" t="s">
        <v>494</v>
      </c>
      <c r="D336" s="654" t="s">
        <v>495</v>
      </c>
      <c r="E336" s="657" t="s">
        <v>1883</v>
      </c>
      <c r="F336" s="653"/>
      <c r="G336" s="652"/>
      <c r="H336" s="652"/>
      <c r="I336" s="652"/>
      <c r="J336" s="652"/>
      <c r="K336" s="655"/>
      <c r="L336" s="653"/>
      <c r="M336" s="653"/>
      <c r="N336" s="656"/>
      <c r="O336" s="656"/>
      <c r="P336" s="936"/>
      <c r="Q336" s="909" t="str">
        <f t="shared" si="13"/>
        <v/>
      </c>
      <c r="R336" s="656"/>
      <c r="S336" s="658"/>
      <c r="T336" s="658"/>
      <c r="U336" s="658"/>
      <c r="V336" s="766"/>
      <c r="W336" s="767" t="s">
        <v>1110</v>
      </c>
      <c r="AA336" s="604" t="e">
        <f>VLOOKUP(L336,Index!A:D,2,FALSE)</f>
        <v>#N/A</v>
      </c>
      <c r="AB336" s="604" t="e">
        <f>VLOOKUP(L336,Index!A:D,3,FALSE)</f>
        <v>#N/A</v>
      </c>
      <c r="AC336" s="604" t="e">
        <f>VLOOKUP(L336,Index!A:D,4,FALSE)</f>
        <v>#N/A</v>
      </c>
    </row>
    <row r="337" spans="1:29" s="604" customFormat="1" ht="13.5" outlineLevel="1" x14ac:dyDescent="0.25">
      <c r="A337" s="603"/>
      <c r="C337" s="768" t="s">
        <v>496</v>
      </c>
      <c r="D337" s="770" t="s">
        <v>497</v>
      </c>
      <c r="E337" s="666" t="s">
        <v>1884</v>
      </c>
      <c r="F337" s="769"/>
      <c r="G337" s="660"/>
      <c r="H337" s="768"/>
      <c r="I337" s="768"/>
      <c r="J337" s="663"/>
      <c r="K337" s="769"/>
      <c r="L337" s="771"/>
      <c r="M337" s="769"/>
      <c r="N337" s="665"/>
      <c r="O337" s="665"/>
      <c r="P337" s="937"/>
      <c r="Q337" s="910" t="str">
        <f t="shared" si="13"/>
        <v/>
      </c>
      <c r="R337" s="667"/>
      <c r="S337" s="666"/>
      <c r="T337" s="666"/>
      <c r="U337" s="666"/>
      <c r="V337" s="668"/>
      <c r="AA337" s="604" t="e">
        <f>VLOOKUP(L337,Index!A:D,2,FALSE)</f>
        <v>#N/A</v>
      </c>
      <c r="AB337" s="604" t="e">
        <f>VLOOKUP(L337,Index!A:D,3,FALSE)</f>
        <v>#N/A</v>
      </c>
      <c r="AC337" s="604" t="e">
        <f>VLOOKUP(L337,Index!A:D,4,FALSE)</f>
        <v>#N/A</v>
      </c>
    </row>
    <row r="338" spans="1:29" s="604" customFormat="1" ht="13.5" outlineLevel="1" x14ac:dyDescent="0.25">
      <c r="A338" s="603"/>
      <c r="C338" s="669"/>
      <c r="D338" s="671" t="s">
        <v>1767</v>
      </c>
      <c r="E338" s="677" t="s">
        <v>1767</v>
      </c>
      <c r="F338" s="670" t="s">
        <v>475</v>
      </c>
      <c r="G338" s="672" t="s">
        <v>496</v>
      </c>
      <c r="H338" s="669" t="s">
        <v>174</v>
      </c>
      <c r="I338" s="669"/>
      <c r="J338" s="673" t="str">
        <f>F338&amp;"_"&amp;G338&amp;"_"&amp;H338&amp;"_"&amp;UPPER(D338)</f>
        <v>V_B0102_E1_VERMESSUNGSDATEN</v>
      </c>
      <c r="K338" s="747" t="str">
        <f>VLOOKUP(L338,Index!A:D,2,FALSE)&amp;","&amp;VLOOKUP(L338,Index!A:D,3,FALSE)&amp;","&amp;VLOOKUP(L338,Index!A:D,4,FALSE)</f>
        <v>91,91,91</v>
      </c>
      <c r="L338" s="675">
        <v>251</v>
      </c>
      <c r="M338" s="670" t="s">
        <v>129</v>
      </c>
      <c r="N338" s="676">
        <f>VLOOKUP($L338,Index!F:H,2,FALSE)</f>
        <v>0.1</v>
      </c>
      <c r="O338" s="676">
        <f>VLOOKUP($L338,Index!F:H,3,FALSE)</f>
        <v>0.1</v>
      </c>
      <c r="P338" s="932"/>
      <c r="Q338" s="917" t="str">
        <f t="shared" si="13"/>
        <v/>
      </c>
      <c r="R338" s="748"/>
      <c r="S338" s="677"/>
      <c r="T338" s="677"/>
      <c r="U338" s="677"/>
      <c r="V338" s="749"/>
      <c r="AA338" s="604">
        <f>VLOOKUP(L338,Index!A:D,2,FALSE)</f>
        <v>91</v>
      </c>
      <c r="AB338" s="604">
        <f>VLOOKUP(L338,Index!A:D,3,FALSE)</f>
        <v>91</v>
      </c>
      <c r="AC338" s="604">
        <f>VLOOKUP(L338,Index!A:D,4,FALSE)</f>
        <v>91</v>
      </c>
    </row>
    <row r="339" spans="1:29" s="604" customFormat="1" ht="13.5" outlineLevel="1" x14ac:dyDescent="0.25">
      <c r="A339" s="603"/>
      <c r="C339" s="601" t="s">
        <v>476</v>
      </c>
      <c r="D339" s="601" t="s">
        <v>852</v>
      </c>
      <c r="E339" s="626"/>
      <c r="F339" s="600"/>
      <c r="G339" s="622"/>
      <c r="H339" s="601"/>
      <c r="I339" s="601"/>
      <c r="J339" s="623"/>
      <c r="K339" s="600"/>
      <c r="L339" s="624"/>
      <c r="M339" s="600"/>
      <c r="N339" s="625"/>
      <c r="O339" s="625"/>
      <c r="P339" s="931"/>
      <c r="Q339" s="907" t="str">
        <f t="shared" si="13"/>
        <v/>
      </c>
      <c r="R339" s="627"/>
      <c r="S339" s="626"/>
      <c r="T339" s="626"/>
      <c r="U339" s="626"/>
      <c r="V339" s="626"/>
      <c r="W339" s="772" t="s">
        <v>1201</v>
      </c>
      <c r="AA339" s="604" t="e">
        <f>VLOOKUP(L339,Index!A:D,2,FALSE)</f>
        <v>#N/A</v>
      </c>
      <c r="AB339" s="604" t="e">
        <f>VLOOKUP(L339,Index!A:D,3,FALSE)</f>
        <v>#N/A</v>
      </c>
      <c r="AC339" s="604" t="e">
        <f>VLOOKUP(L339,Index!A:D,4,FALSE)</f>
        <v>#N/A</v>
      </c>
    </row>
    <row r="340" spans="1:29" s="604" customFormat="1" ht="13.5" outlineLevel="1" x14ac:dyDescent="0.25">
      <c r="A340" s="603"/>
      <c r="C340" s="773"/>
      <c r="D340" s="775" t="s">
        <v>222</v>
      </c>
      <c r="E340" s="679"/>
      <c r="F340" s="670" t="s">
        <v>475</v>
      </c>
      <c r="G340" s="716" t="s">
        <v>476</v>
      </c>
      <c r="H340" s="773" t="s">
        <v>221</v>
      </c>
      <c r="I340" s="773"/>
      <c r="J340" s="673" t="str">
        <f t="shared" ref="J340:J350" si="16">F340&amp;"_"&amp;G340&amp;"_"&amp;H340&amp;"_"&amp;UPPER(D340)</f>
        <v>V_V0100_C3_HILFSKONSTRUKTION</v>
      </c>
      <c r="K340" s="776" t="str">
        <f>VLOOKUP(L340,Index!A:D,2,FALSE)&amp;","&amp;VLOOKUP(L340,Index!A:D,3,FALSE)&amp;","&amp;VLOOKUP(L340,Index!A:D,4,FALSE)</f>
        <v>0,255,0</v>
      </c>
      <c r="L340" s="777">
        <v>3</v>
      </c>
      <c r="M340" s="774" t="s">
        <v>129</v>
      </c>
      <c r="N340" s="719">
        <f>VLOOKUP($L340,Index!F:H,2,FALSE)</f>
        <v>0</v>
      </c>
      <c r="O340" s="719">
        <f>VLOOKUP($L340,Index!F:H,3,FALSE)</f>
        <v>0</v>
      </c>
      <c r="P340" s="932"/>
      <c r="Q340" s="908" t="str">
        <f t="shared" si="13"/>
        <v/>
      </c>
      <c r="R340" s="678"/>
      <c r="S340" s="679"/>
      <c r="T340" s="679"/>
      <c r="U340" s="679"/>
      <c r="V340" s="680"/>
      <c r="AA340" s="604">
        <f>VLOOKUP(L340,Index!A:D,2,FALSE)</f>
        <v>0</v>
      </c>
      <c r="AB340" s="604">
        <f>VLOOKUP(L340,Index!A:D,3,FALSE)</f>
        <v>255</v>
      </c>
      <c r="AC340" s="604">
        <f>VLOOKUP(L340,Index!A:D,4,FALSE)</f>
        <v>0</v>
      </c>
    </row>
    <row r="341" spans="1:29" s="604" customFormat="1" ht="13.5" outlineLevel="1" x14ac:dyDescent="0.25">
      <c r="A341" s="603"/>
      <c r="C341" s="773"/>
      <c r="D341" s="775" t="s">
        <v>1572</v>
      </c>
      <c r="E341" s="679"/>
      <c r="F341" s="670" t="s">
        <v>475</v>
      </c>
      <c r="G341" s="716" t="s">
        <v>476</v>
      </c>
      <c r="H341" s="773" t="s">
        <v>223</v>
      </c>
      <c r="I341" s="773"/>
      <c r="J341" s="673" t="str">
        <f t="shared" si="16"/>
        <v>V_V0100_D1_KOTE</v>
      </c>
      <c r="K341" s="826" t="str">
        <f>VLOOKUP(L341,Index!A:D,2,FALSE)&amp;","&amp;VLOOKUP(L341,Index!A:D,3,FALSE)&amp;","&amp;VLOOKUP(L341,Index!A:D,4,FALSE)</f>
        <v>91,91,91</v>
      </c>
      <c r="L341" s="777">
        <v>251</v>
      </c>
      <c r="M341" s="774" t="s">
        <v>129</v>
      </c>
      <c r="N341" s="719">
        <f>VLOOKUP($L341,Index!F:H,2,FALSE)</f>
        <v>0.1</v>
      </c>
      <c r="O341" s="719">
        <f>VLOOKUP($L341,Index!F:H,3,FALSE)</f>
        <v>0.1</v>
      </c>
      <c r="P341" s="932"/>
      <c r="Q341" s="908" t="str">
        <f t="shared" si="13"/>
        <v/>
      </c>
      <c r="R341" s="678"/>
      <c r="S341" s="679"/>
      <c r="T341" s="679"/>
      <c r="U341" s="679"/>
      <c r="V341" s="680"/>
      <c r="AA341" s="604">
        <f>VLOOKUP(L341,Index!A:D,2,FALSE)</f>
        <v>91</v>
      </c>
      <c r="AB341" s="604">
        <f>VLOOKUP(L341,Index!A:D,3,FALSE)</f>
        <v>91</v>
      </c>
      <c r="AC341" s="604">
        <f>VLOOKUP(L341,Index!A:D,4,FALSE)</f>
        <v>91</v>
      </c>
    </row>
    <row r="342" spans="1:29" s="604" customFormat="1" ht="13.5" outlineLevel="1" x14ac:dyDescent="0.25">
      <c r="A342" s="603"/>
      <c r="C342" s="773"/>
      <c r="D342" s="775" t="s">
        <v>1673</v>
      </c>
      <c r="E342" s="679"/>
      <c r="F342" s="670" t="s">
        <v>475</v>
      </c>
      <c r="G342" s="716" t="s">
        <v>476</v>
      </c>
      <c r="H342" s="773" t="s">
        <v>224</v>
      </c>
      <c r="I342" s="773"/>
      <c r="J342" s="673" t="str">
        <f t="shared" si="16"/>
        <v>V_V0100_D2_MASSE</v>
      </c>
      <c r="K342" s="778" t="str">
        <f>VLOOKUP(L342,Index!A:D,2,FALSE)&amp;","&amp;VLOOKUP(L342,Index!A:D,3,FALSE)&amp;","&amp;VLOOKUP(L342,Index!A:D,4,FALSE)</f>
        <v>51,51,51</v>
      </c>
      <c r="L342" s="777">
        <v>250</v>
      </c>
      <c r="M342" s="774" t="s">
        <v>129</v>
      </c>
      <c r="N342" s="719">
        <f>VLOOKUP($L342,Index!F:H,2,FALSE)</f>
        <v>0.05</v>
      </c>
      <c r="O342" s="719">
        <f>VLOOKUP($L342,Index!F:H,3,FALSE)</f>
        <v>0.05</v>
      </c>
      <c r="P342" s="932"/>
      <c r="Q342" s="908" t="str">
        <f t="shared" si="13"/>
        <v/>
      </c>
      <c r="R342" s="678"/>
      <c r="S342" s="679"/>
      <c r="T342" s="679"/>
      <c r="U342" s="679"/>
      <c r="V342" s="684"/>
      <c r="W342" s="767" t="s">
        <v>1116</v>
      </c>
      <c r="AA342" s="604">
        <f>VLOOKUP(L342,Index!A:D,2,FALSE)</f>
        <v>51</v>
      </c>
      <c r="AB342" s="604">
        <f>VLOOKUP(L342,Index!A:D,3,FALSE)</f>
        <v>51</v>
      </c>
      <c r="AC342" s="604">
        <f>VLOOKUP(L342,Index!A:D,4,FALSE)</f>
        <v>51</v>
      </c>
    </row>
    <row r="343" spans="1:29" s="604" customFormat="1" ht="13.5" outlineLevel="1" x14ac:dyDescent="0.25">
      <c r="A343" s="603"/>
      <c r="C343" s="773"/>
      <c r="D343" s="775" t="s">
        <v>1573</v>
      </c>
      <c r="E343" s="679"/>
      <c r="F343" s="670" t="s">
        <v>475</v>
      </c>
      <c r="G343" s="716" t="s">
        <v>476</v>
      </c>
      <c r="H343" s="773" t="s">
        <v>225</v>
      </c>
      <c r="I343" s="773"/>
      <c r="J343" s="673" t="str">
        <f t="shared" si="16"/>
        <v>V_V0100_G9_REFERENZ</v>
      </c>
      <c r="K343" s="779" t="str">
        <f>VLOOKUP(L343,Index!A:D,2,FALSE)&amp;","&amp;VLOOKUP(L343,Index!A:D,3,FALSE)&amp;","&amp;VLOOKUP(L343,Index!A:D,4,FALSE)</f>
        <v>255,127,0</v>
      </c>
      <c r="L343" s="780">
        <v>30</v>
      </c>
      <c r="M343" s="774" t="s">
        <v>129</v>
      </c>
      <c r="N343" s="719">
        <f>VLOOKUP($L343,Index!F:H,2,FALSE)</f>
        <v>0.25</v>
      </c>
      <c r="O343" s="719">
        <f>VLOOKUP($L343,Index!F:H,3,FALSE)</f>
        <v>0.15</v>
      </c>
      <c r="P343" s="932"/>
      <c r="Q343" s="908" t="str">
        <f t="shared" si="13"/>
        <v>X</v>
      </c>
      <c r="R343" s="678"/>
      <c r="S343" s="679" t="s">
        <v>1112</v>
      </c>
      <c r="T343" s="679"/>
      <c r="U343" s="679"/>
      <c r="V343" s="684"/>
      <c r="W343" s="767" t="s">
        <v>1117</v>
      </c>
      <c r="AA343" s="604">
        <f>VLOOKUP(L343,Index!A:D,2,FALSE)</f>
        <v>255</v>
      </c>
      <c r="AB343" s="604">
        <f>VLOOKUP(L343,Index!A:D,3,FALSE)</f>
        <v>127</v>
      </c>
      <c r="AC343" s="604">
        <f>VLOOKUP(L343,Index!A:D,4,FALSE)</f>
        <v>0</v>
      </c>
    </row>
    <row r="344" spans="1:29" s="604" customFormat="1" ht="13.5" outlineLevel="1" x14ac:dyDescent="0.25">
      <c r="A344" s="603"/>
      <c r="C344" s="773"/>
      <c r="D344" s="775" t="s">
        <v>1574</v>
      </c>
      <c r="E344" s="679"/>
      <c r="F344" s="670" t="s">
        <v>475</v>
      </c>
      <c r="G344" s="716" t="s">
        <v>476</v>
      </c>
      <c r="H344" s="773" t="s">
        <v>226</v>
      </c>
      <c r="I344" s="773"/>
      <c r="J344" s="673" t="str">
        <f t="shared" si="16"/>
        <v>V_V0100_G10_ROTSTIFT</v>
      </c>
      <c r="K344" s="781" t="str">
        <f>VLOOKUP(L344,Index!A:D,2,FALSE)&amp;","&amp;VLOOKUP(L344,Index!A:D,3,FALSE)&amp;","&amp;VLOOKUP(L344,Index!A:D,4,FALSE)</f>
        <v>255,0,0</v>
      </c>
      <c r="L344" s="777">
        <v>1</v>
      </c>
      <c r="M344" s="774" t="s">
        <v>129</v>
      </c>
      <c r="N344" s="719">
        <f>VLOOKUP($L344,Index!F:H,2,FALSE)</f>
        <v>0</v>
      </c>
      <c r="O344" s="719">
        <f>VLOOKUP($L344,Index!F:H,3,FALSE)</f>
        <v>0</v>
      </c>
      <c r="P344" s="932"/>
      <c r="Q344" s="908" t="str">
        <f t="shared" si="13"/>
        <v>X</v>
      </c>
      <c r="R344" s="678"/>
      <c r="S344" s="679" t="s">
        <v>1113</v>
      </c>
      <c r="T344" s="679"/>
      <c r="U344" s="679"/>
      <c r="V344" s="680"/>
      <c r="AA344" s="604">
        <f>VLOOKUP(L344,Index!A:D,2,FALSE)</f>
        <v>255</v>
      </c>
      <c r="AB344" s="604">
        <f>VLOOKUP(L344,Index!A:D,3,FALSE)</f>
        <v>0</v>
      </c>
      <c r="AC344" s="604">
        <f>VLOOKUP(L344,Index!A:D,4,FALSE)</f>
        <v>0</v>
      </c>
    </row>
    <row r="345" spans="1:29" s="604" customFormat="1" ht="13.5" outlineLevel="1" x14ac:dyDescent="0.25">
      <c r="A345" s="603"/>
      <c r="C345" s="773"/>
      <c r="D345" s="775" t="s">
        <v>1575</v>
      </c>
      <c r="E345" s="679"/>
      <c r="F345" s="670" t="s">
        <v>475</v>
      </c>
      <c r="G345" s="716" t="s">
        <v>476</v>
      </c>
      <c r="H345" s="773" t="s">
        <v>227</v>
      </c>
      <c r="I345" s="773"/>
      <c r="J345" s="673" t="str">
        <f t="shared" si="16"/>
        <v>V_V0100_G11_SCHNITTLINIE</v>
      </c>
      <c r="K345" s="782" t="str">
        <f>VLOOKUP(L345,Index!A:D,2,FALSE)&amp;","&amp;VLOOKUP(L345,Index!A:D,3,FALSE)&amp;","&amp;VLOOKUP(L345,Index!A:D,4,FALSE)</f>
        <v>132,132,132</v>
      </c>
      <c r="L345" s="780">
        <v>252</v>
      </c>
      <c r="M345" s="774" t="s">
        <v>129</v>
      </c>
      <c r="N345" s="719">
        <f>VLOOKUP($L345,Index!F:H,2,FALSE)</f>
        <v>0.2</v>
      </c>
      <c r="O345" s="719">
        <f>VLOOKUP($L345,Index!F:H,3,FALSE)</f>
        <v>0.15</v>
      </c>
      <c r="P345" s="932"/>
      <c r="Q345" s="908" t="str">
        <f t="shared" si="13"/>
        <v/>
      </c>
      <c r="R345" s="678"/>
      <c r="S345" s="679"/>
      <c r="T345" s="679"/>
      <c r="U345" s="679"/>
      <c r="V345" s="680"/>
      <c r="AA345" s="604">
        <f>VLOOKUP(L345,Index!A:D,2,FALSE)</f>
        <v>132</v>
      </c>
      <c r="AB345" s="604">
        <f>VLOOKUP(L345,Index!A:D,3,FALSE)</f>
        <v>132</v>
      </c>
      <c r="AC345" s="604">
        <f>VLOOKUP(L345,Index!A:D,4,FALSE)</f>
        <v>132</v>
      </c>
    </row>
    <row r="346" spans="1:29" s="604" customFormat="1" ht="13.5" outlineLevel="1" x14ac:dyDescent="0.25">
      <c r="A346" s="603"/>
      <c r="C346" s="773"/>
      <c r="D346" s="775" t="s">
        <v>1576</v>
      </c>
      <c r="E346" s="679"/>
      <c r="F346" s="670" t="s">
        <v>475</v>
      </c>
      <c r="G346" s="716" t="s">
        <v>476</v>
      </c>
      <c r="H346" s="773" t="s">
        <v>229</v>
      </c>
      <c r="I346" s="773"/>
      <c r="J346" s="673" t="str">
        <f t="shared" si="16"/>
        <v>V_V0100_I3_HINWEIS</v>
      </c>
      <c r="K346" s="950" t="str">
        <f>VLOOKUP(L346,Index!A:D,2,FALSE)&amp;","&amp;VLOOKUP(L346,Index!A:D,3,FALSE)&amp;","&amp;VLOOKUP(L346,Index!A:D,4,FALSE)</f>
        <v>132,132,132</v>
      </c>
      <c r="L346" s="777">
        <v>252</v>
      </c>
      <c r="M346" s="774" t="s">
        <v>129</v>
      </c>
      <c r="N346" s="719">
        <f>VLOOKUP($L346,Index!F:H,2,FALSE)</f>
        <v>0.2</v>
      </c>
      <c r="O346" s="719">
        <f>VLOOKUP($L346,Index!F:H,3,FALSE)</f>
        <v>0.15</v>
      </c>
      <c r="P346" s="932"/>
      <c r="Q346" s="908" t="str">
        <f t="shared" si="13"/>
        <v>X</v>
      </c>
      <c r="R346" s="678"/>
      <c r="S346" s="679" t="s">
        <v>1625</v>
      </c>
      <c r="T346" s="679"/>
      <c r="U346" s="679"/>
      <c r="V346" s="680"/>
      <c r="AA346" s="604">
        <f>VLOOKUP(L346,Index!A:D,2,FALSE)</f>
        <v>132</v>
      </c>
      <c r="AB346" s="604">
        <f>VLOOKUP(L346,Index!A:D,3,FALSE)</f>
        <v>132</v>
      </c>
      <c r="AC346" s="604">
        <f>VLOOKUP(L346,Index!A:D,4,FALSE)</f>
        <v>132</v>
      </c>
    </row>
    <row r="347" spans="1:29" s="604" customFormat="1" ht="13.5" outlineLevel="1" x14ac:dyDescent="0.25">
      <c r="A347" s="603"/>
      <c r="C347" s="773"/>
      <c r="D347" s="775" t="s">
        <v>252</v>
      </c>
      <c r="E347" s="679"/>
      <c r="F347" s="670" t="s">
        <v>475</v>
      </c>
      <c r="G347" s="716" t="s">
        <v>476</v>
      </c>
      <c r="H347" s="773" t="s">
        <v>228</v>
      </c>
      <c r="I347" s="773"/>
      <c r="J347" s="673" t="str">
        <f t="shared" si="16"/>
        <v>V_V0100_I5_TEXT</v>
      </c>
      <c r="K347" s="950" t="str">
        <f>VLOOKUP(L347,Index!A:D,2,FALSE)&amp;","&amp;VLOOKUP(L347,Index!A:D,3,FALSE)&amp;","&amp;VLOOKUP(L347,Index!A:D,4,FALSE)</f>
        <v>132,132,132</v>
      </c>
      <c r="L347" s="777">
        <v>252</v>
      </c>
      <c r="M347" s="774" t="s">
        <v>129</v>
      </c>
      <c r="N347" s="719">
        <f>VLOOKUP($L347,Index!F:H,2,FALSE)</f>
        <v>0.2</v>
      </c>
      <c r="O347" s="719">
        <f>VLOOKUP($L347,Index!F:H,3,FALSE)</f>
        <v>0.15</v>
      </c>
      <c r="P347" s="932"/>
      <c r="Q347" s="908" t="str">
        <f t="shared" si="13"/>
        <v>X</v>
      </c>
      <c r="R347" s="678"/>
      <c r="S347" s="679" t="s">
        <v>1111</v>
      </c>
      <c r="T347" s="679"/>
      <c r="U347" s="679"/>
      <c r="V347" s="680"/>
      <c r="AA347" s="604">
        <f>VLOOKUP(L347,Index!A:D,2,FALSE)</f>
        <v>132</v>
      </c>
      <c r="AB347" s="604">
        <f>VLOOKUP(L347,Index!A:D,3,FALSE)</f>
        <v>132</v>
      </c>
      <c r="AC347" s="604">
        <f>VLOOKUP(L347,Index!A:D,4,FALSE)</f>
        <v>132</v>
      </c>
    </row>
    <row r="348" spans="1:29" s="604" customFormat="1" ht="13.5" outlineLevel="1" x14ac:dyDescent="0.25">
      <c r="A348" s="603"/>
      <c r="C348" s="773"/>
      <c r="D348" s="775" t="s">
        <v>251</v>
      </c>
      <c r="E348" s="679"/>
      <c r="F348" s="670" t="s">
        <v>475</v>
      </c>
      <c r="G348" s="716" t="s">
        <v>476</v>
      </c>
      <c r="H348" s="773" t="s">
        <v>230</v>
      </c>
      <c r="I348" s="773"/>
      <c r="J348" s="673" t="str">
        <f t="shared" si="16"/>
        <v>V_V0100_L6_PLANKOPF</v>
      </c>
      <c r="K348" s="782" t="str">
        <f>VLOOKUP(L348,Index!A:D,2,FALSE)&amp;","&amp;VLOOKUP(L348,Index!A:D,3,FALSE)&amp;","&amp;VLOOKUP(L348,Index!A:D,4,FALSE)</f>
        <v>132,132,132</v>
      </c>
      <c r="L348" s="780">
        <v>252</v>
      </c>
      <c r="M348" s="774" t="s">
        <v>129</v>
      </c>
      <c r="N348" s="719">
        <f>VLOOKUP($L348,Index!F:H,2,FALSE)</f>
        <v>0.2</v>
      </c>
      <c r="O348" s="719">
        <f>VLOOKUP($L348,Index!F:H,3,FALSE)</f>
        <v>0.15</v>
      </c>
      <c r="P348" s="932"/>
      <c r="Q348" s="908" t="str">
        <f t="shared" si="13"/>
        <v>X</v>
      </c>
      <c r="R348" s="678"/>
      <c r="S348" s="679" t="s">
        <v>1114</v>
      </c>
      <c r="T348" s="679"/>
      <c r="U348" s="679"/>
      <c r="V348" s="680"/>
      <c r="AA348" s="604">
        <f>VLOOKUP(L348,Index!A:D,2,FALSE)</f>
        <v>132</v>
      </c>
      <c r="AB348" s="604">
        <f>VLOOKUP(L348,Index!A:D,3,FALSE)</f>
        <v>132</v>
      </c>
      <c r="AC348" s="604">
        <f>VLOOKUP(L348,Index!A:D,4,FALSE)</f>
        <v>132</v>
      </c>
    </row>
    <row r="349" spans="1:29" s="604" customFormat="1" ht="13.5" outlineLevel="1" x14ac:dyDescent="0.25">
      <c r="A349" s="603"/>
      <c r="C349" s="773"/>
      <c r="D349" s="775" t="s">
        <v>1577</v>
      </c>
      <c r="E349" s="679"/>
      <c r="F349" s="670" t="s">
        <v>475</v>
      </c>
      <c r="G349" s="716" t="s">
        <v>476</v>
      </c>
      <c r="H349" s="773" t="s">
        <v>232</v>
      </c>
      <c r="I349" s="773"/>
      <c r="J349" s="673" t="str">
        <f t="shared" si="16"/>
        <v>V_V0100_L7_PLANLEGENDE</v>
      </c>
      <c r="K349" s="782" t="str">
        <f>VLOOKUP(L349,Index!A:D,2,FALSE)&amp;","&amp;VLOOKUP(L349,Index!A:D,3,FALSE)&amp;","&amp;VLOOKUP(L349,Index!A:D,4,FALSE)</f>
        <v>132,132,132</v>
      </c>
      <c r="L349" s="780">
        <v>252</v>
      </c>
      <c r="M349" s="774" t="s">
        <v>129</v>
      </c>
      <c r="N349" s="719">
        <f>VLOOKUP($L349,Index!F:H,2,FALSE)</f>
        <v>0.2</v>
      </c>
      <c r="O349" s="719">
        <f>VLOOKUP($L349,Index!F:H,3,FALSE)</f>
        <v>0.15</v>
      </c>
      <c r="P349" s="932"/>
      <c r="Q349" s="908" t="str">
        <f t="shared" si="13"/>
        <v/>
      </c>
      <c r="R349" s="678"/>
      <c r="S349" s="679"/>
      <c r="T349" s="679"/>
      <c r="U349" s="679"/>
      <c r="V349" s="680"/>
      <c r="AA349" s="604">
        <f>VLOOKUP(L349,Index!A:D,2,FALSE)</f>
        <v>132</v>
      </c>
      <c r="AB349" s="604">
        <f>VLOOKUP(L349,Index!A:D,3,FALSE)</f>
        <v>132</v>
      </c>
      <c r="AC349" s="604">
        <f>VLOOKUP(L349,Index!A:D,4,FALSE)</f>
        <v>132</v>
      </c>
    </row>
    <row r="350" spans="1:29" s="604" customFormat="1" ht="13.5" outlineLevel="1" x14ac:dyDescent="0.25">
      <c r="A350" s="603"/>
      <c r="C350" s="773"/>
      <c r="D350" s="775" t="s">
        <v>231</v>
      </c>
      <c r="E350" s="679"/>
      <c r="F350" s="670" t="s">
        <v>475</v>
      </c>
      <c r="G350" s="716" t="s">
        <v>476</v>
      </c>
      <c r="H350" s="773" t="s">
        <v>233</v>
      </c>
      <c r="I350" s="773"/>
      <c r="J350" s="673" t="str">
        <f t="shared" si="16"/>
        <v>V_V0100_L8_PLANRAHMEN</v>
      </c>
      <c r="K350" s="782" t="str">
        <f>VLOOKUP(L350,Index!A:D,2,FALSE)&amp;","&amp;VLOOKUP(L350,Index!A:D,3,FALSE)&amp;","&amp;VLOOKUP(L350,Index!A:D,4,FALSE)</f>
        <v>132,132,132</v>
      </c>
      <c r="L350" s="780">
        <v>252</v>
      </c>
      <c r="M350" s="774" t="s">
        <v>129</v>
      </c>
      <c r="N350" s="719">
        <f>VLOOKUP($L350,Index!F:H,2,FALSE)</f>
        <v>0.2</v>
      </c>
      <c r="O350" s="719">
        <f>VLOOKUP($L350,Index!F:H,3,FALSE)</f>
        <v>0.15</v>
      </c>
      <c r="P350" s="932"/>
      <c r="Q350" s="908" t="str">
        <f t="shared" si="13"/>
        <v>X</v>
      </c>
      <c r="R350" s="678"/>
      <c r="S350" s="679" t="s">
        <v>1115</v>
      </c>
      <c r="T350" s="679"/>
      <c r="U350" s="679"/>
      <c r="V350" s="680"/>
      <c r="AA350" s="604">
        <f>VLOOKUP(L350,Index!A:D,2,FALSE)</f>
        <v>132</v>
      </c>
      <c r="AB350" s="604">
        <f>VLOOKUP(L350,Index!A:D,3,FALSE)</f>
        <v>132</v>
      </c>
      <c r="AC350" s="604">
        <f>VLOOKUP(L350,Index!A:D,4,FALSE)</f>
        <v>132</v>
      </c>
    </row>
    <row r="351" spans="1:29" s="637" customFormat="1" ht="13.5" x14ac:dyDescent="0.25">
      <c r="A351" s="745"/>
      <c r="B351" s="604"/>
      <c r="C351" s="604"/>
      <c r="E351" s="642"/>
      <c r="F351" s="636"/>
      <c r="G351" s="638"/>
      <c r="H351" s="604"/>
      <c r="I351" s="604"/>
      <c r="J351" s="639"/>
      <c r="K351" s="636"/>
      <c r="L351" s="640"/>
      <c r="M351" s="636"/>
      <c r="N351" s="641"/>
      <c r="O351" s="641"/>
      <c r="P351" s="933"/>
      <c r="Q351" s="643" t="str">
        <f t="shared" si="13"/>
        <v/>
      </c>
      <c r="R351" s="643"/>
      <c r="S351" s="642"/>
      <c r="T351" s="642"/>
      <c r="U351" s="642"/>
      <c r="V351" s="642"/>
      <c r="AA351" s="604" t="e">
        <f>VLOOKUP(L351,Index!A:D,2,FALSE)</f>
        <v>#N/A</v>
      </c>
      <c r="AB351" s="604" t="e">
        <f>VLOOKUP(L351,Index!A:D,3,FALSE)</f>
        <v>#N/A</v>
      </c>
      <c r="AC351" s="604" t="e">
        <f>VLOOKUP(L351,Index!A:D,4,FALSE)</f>
        <v>#N/A</v>
      </c>
    </row>
    <row r="352" spans="1:29" s="902" customFormat="1" ht="24" outlineLevel="1" x14ac:dyDescent="0.25">
      <c r="A352" s="901"/>
      <c r="C352" s="918" t="s">
        <v>250</v>
      </c>
      <c r="D352" s="920" t="s">
        <v>1024</v>
      </c>
      <c r="E352" s="921"/>
      <c r="F352" s="919"/>
      <c r="G352" s="922"/>
      <c r="H352" s="922"/>
      <c r="I352" s="922"/>
      <c r="J352" s="922"/>
      <c r="K352" s="923"/>
      <c r="L352" s="919"/>
      <c r="M352" s="919"/>
      <c r="N352" s="924"/>
      <c r="O352" s="924"/>
      <c r="P352" s="934"/>
      <c r="Q352" s="903" t="str">
        <f t="shared" si="13"/>
        <v/>
      </c>
      <c r="R352" s="903"/>
      <c r="S352" s="904"/>
      <c r="T352" s="904"/>
      <c r="U352" s="904"/>
      <c r="V352" s="905"/>
      <c r="AA352" s="604" t="e">
        <f>VLOOKUP(L352,Index!A:D,2,FALSE)</f>
        <v>#N/A</v>
      </c>
      <c r="AB352" s="604" t="e">
        <f>VLOOKUP(L352,Index!A:D,3,FALSE)</f>
        <v>#N/A</v>
      </c>
      <c r="AC352" s="604" t="e">
        <f>VLOOKUP(L352,Index!A:D,4,FALSE)</f>
        <v>#N/A</v>
      </c>
    </row>
    <row r="353" spans="1:29" s="637" customFormat="1" ht="13.5" x14ac:dyDescent="0.25">
      <c r="A353" s="745"/>
      <c r="B353" s="604"/>
      <c r="C353" s="604"/>
      <c r="E353" s="642"/>
      <c r="F353" s="636"/>
      <c r="G353" s="638"/>
      <c r="H353" s="604"/>
      <c r="I353" s="604"/>
      <c r="J353" s="639"/>
      <c r="K353" s="636"/>
      <c r="L353" s="640"/>
      <c r="M353" s="636"/>
      <c r="N353" s="641"/>
      <c r="O353" s="641"/>
      <c r="P353" s="933"/>
      <c r="Q353" s="643" t="str">
        <f t="shared" si="13"/>
        <v/>
      </c>
      <c r="R353" s="643"/>
      <c r="S353" s="642"/>
      <c r="T353" s="642"/>
      <c r="U353" s="642"/>
      <c r="V353" s="642"/>
      <c r="AA353" s="604" t="e">
        <f>VLOOKUP(L353,Index!A:D,2,FALSE)</f>
        <v>#N/A</v>
      </c>
      <c r="AB353" s="604" t="e">
        <f>VLOOKUP(L353,Index!A:D,3,FALSE)</f>
        <v>#N/A</v>
      </c>
      <c r="AC353" s="604" t="e">
        <f>VLOOKUP(L353,Index!A:D,4,FALSE)</f>
        <v>#N/A</v>
      </c>
    </row>
    <row r="354" spans="1:29" s="604" customFormat="1" ht="13.5" outlineLevel="1" x14ac:dyDescent="0.25">
      <c r="A354" s="603"/>
      <c r="C354" s="697" t="s">
        <v>499</v>
      </c>
      <c r="D354" s="594" t="s">
        <v>500</v>
      </c>
      <c r="E354" s="701" t="s">
        <v>1885</v>
      </c>
      <c r="F354" s="698"/>
      <c r="G354" s="697"/>
      <c r="H354" s="697"/>
      <c r="I354" s="697"/>
      <c r="J354" s="697"/>
      <c r="K354" s="699"/>
      <c r="L354" s="698"/>
      <c r="M354" s="698"/>
      <c r="N354" s="700"/>
      <c r="O354" s="700"/>
      <c r="P354" s="939"/>
      <c r="Q354" s="912" t="str">
        <f t="shared" si="13"/>
        <v/>
      </c>
      <c r="R354" s="700"/>
      <c r="S354" s="702"/>
      <c r="T354" s="702"/>
      <c r="U354" s="702"/>
      <c r="V354" s="723"/>
      <c r="AA354" s="604" t="e">
        <f>VLOOKUP(L354,Index!A:D,2,FALSE)</f>
        <v>#N/A</v>
      </c>
      <c r="AB354" s="604" t="e">
        <f>VLOOKUP(L354,Index!A:D,3,FALSE)</f>
        <v>#N/A</v>
      </c>
      <c r="AC354" s="604" t="e">
        <f>VLOOKUP(L354,Index!A:D,4,FALSE)</f>
        <v>#N/A</v>
      </c>
    </row>
    <row r="355" spans="1:29" s="604" customFormat="1" ht="13.5" outlineLevel="1" x14ac:dyDescent="0.25">
      <c r="A355" s="603"/>
      <c r="C355" s="704" t="s">
        <v>501</v>
      </c>
      <c r="D355" s="596" t="s">
        <v>500</v>
      </c>
      <c r="E355" s="710"/>
      <c r="F355" s="705"/>
      <c r="G355" s="706"/>
      <c r="H355" s="704"/>
      <c r="I355" s="704"/>
      <c r="J355" s="707"/>
      <c r="K355" s="705"/>
      <c r="L355" s="708"/>
      <c r="M355" s="705"/>
      <c r="N355" s="709"/>
      <c r="O355" s="709"/>
      <c r="P355" s="931"/>
      <c r="Q355" s="907" t="str">
        <f t="shared" si="13"/>
        <v/>
      </c>
      <c r="R355" s="711"/>
      <c r="S355" s="710"/>
      <c r="T355" s="710"/>
      <c r="U355" s="710"/>
      <c r="V355" s="712"/>
      <c r="AA355" s="604" t="e">
        <f>VLOOKUP(L355,Index!A:D,2,FALSE)</f>
        <v>#N/A</v>
      </c>
      <c r="AB355" s="604" t="e">
        <f>VLOOKUP(L355,Index!A:D,3,FALSE)</f>
        <v>#N/A</v>
      </c>
      <c r="AC355" s="604" t="e">
        <f>VLOOKUP(L355,Index!A:D,4,FALSE)</f>
        <v>#N/A</v>
      </c>
    </row>
    <row r="356" spans="1:29" s="604" customFormat="1" ht="13.5" outlineLevel="1" x14ac:dyDescent="0.25">
      <c r="A356" s="603"/>
      <c r="C356" s="713"/>
      <c r="D356" s="715" t="str">
        <f>D355</f>
        <v>Baustelleneinrichtung</v>
      </c>
      <c r="E356" s="679"/>
      <c r="F356" s="714" t="s">
        <v>250</v>
      </c>
      <c r="G356" s="716" t="s">
        <v>501</v>
      </c>
      <c r="H356" s="713" t="s">
        <v>174</v>
      </c>
      <c r="I356" s="713"/>
      <c r="J356" s="673" t="str">
        <f>F356&amp;"_"&amp;G356&amp;"_"&amp;H356&amp;"_"&amp;UPPER(D356)</f>
        <v>B_B0200_E1_BAUSTELLENEINRICHTUNG</v>
      </c>
      <c r="K356" s="722" t="str">
        <f>VLOOKUP(L356,Index!A:D,2,FALSE)&amp;","&amp;VLOOKUP(L356,Index!A:D,3,FALSE)&amp;","&amp;VLOOKUP(L356,Index!A:D,4,FALSE)</f>
        <v>91,91,91</v>
      </c>
      <c r="L356" s="675">
        <v>251</v>
      </c>
      <c r="M356" s="670" t="s">
        <v>129</v>
      </c>
      <c r="N356" s="719">
        <f>VLOOKUP($L356,Index!F:H,2,FALSE)</f>
        <v>0.1</v>
      </c>
      <c r="O356" s="719">
        <f>VLOOKUP($L356,Index!F:H,3,FALSE)</f>
        <v>0.1</v>
      </c>
      <c r="P356" s="932"/>
      <c r="Q356" s="908" t="str">
        <f t="shared" si="13"/>
        <v/>
      </c>
      <c r="R356" s="678"/>
      <c r="S356" s="679"/>
      <c r="T356" s="679"/>
      <c r="U356" s="679"/>
      <c r="V356" s="680"/>
      <c r="AA356" s="604">
        <f>VLOOKUP(L356,Index!A:D,2,FALSE)</f>
        <v>91</v>
      </c>
      <c r="AB356" s="604">
        <f>VLOOKUP(L356,Index!A:D,3,FALSE)</f>
        <v>91</v>
      </c>
      <c r="AC356" s="604">
        <f>VLOOKUP(L356,Index!A:D,4,FALSE)</f>
        <v>91</v>
      </c>
    </row>
    <row r="357" spans="1:29" s="604" customFormat="1" ht="13.5" outlineLevel="1" x14ac:dyDescent="0.25">
      <c r="A357" s="603"/>
      <c r="C357" s="704" t="s">
        <v>502</v>
      </c>
      <c r="D357" s="596" t="s">
        <v>503</v>
      </c>
      <c r="E357" s="710">
        <f>[1]Modellplan!$AA$46</f>
        <v>0</v>
      </c>
      <c r="F357" s="705"/>
      <c r="G357" s="706"/>
      <c r="H357" s="704"/>
      <c r="I357" s="704"/>
      <c r="J357" s="707"/>
      <c r="K357" s="705"/>
      <c r="L357" s="708"/>
      <c r="M357" s="705"/>
      <c r="N357" s="709"/>
      <c r="O357" s="709"/>
      <c r="P357" s="931"/>
      <c r="Q357" s="907" t="str">
        <f t="shared" si="13"/>
        <v/>
      </c>
      <c r="R357" s="711"/>
      <c r="S357" s="710"/>
      <c r="T357" s="710"/>
      <c r="U357" s="710"/>
      <c r="V357" s="712"/>
      <c r="AA357" s="604" t="e">
        <f>VLOOKUP(L357,Index!A:D,2,FALSE)</f>
        <v>#N/A</v>
      </c>
      <c r="AB357" s="604" t="e">
        <f>VLOOKUP(L357,Index!A:D,3,FALSE)</f>
        <v>#N/A</v>
      </c>
      <c r="AC357" s="604" t="e">
        <f>VLOOKUP(L357,Index!A:D,4,FALSE)</f>
        <v>#N/A</v>
      </c>
    </row>
    <row r="358" spans="1:29" s="604" customFormat="1" ht="13.5" outlineLevel="1" x14ac:dyDescent="0.25">
      <c r="A358" s="603"/>
      <c r="C358" s="713"/>
      <c r="D358" s="715" t="s">
        <v>171</v>
      </c>
      <c r="E358" s="679"/>
      <c r="F358" s="714" t="s">
        <v>250</v>
      </c>
      <c r="G358" s="716" t="s">
        <v>502</v>
      </c>
      <c r="H358" s="713" t="s">
        <v>174</v>
      </c>
      <c r="I358" s="713"/>
      <c r="J358" s="673" t="str">
        <f>F358&amp;"_"&amp;G358&amp;"_"&amp;H358&amp;"_"&amp;UPPER(D358)</f>
        <v>B_B0201_E1_ERSCHLIESSUNG</v>
      </c>
      <c r="K358" s="722" t="str">
        <f>VLOOKUP(L358,Index!A:D,2,FALSE)&amp;","&amp;VLOOKUP(L358,Index!A:D,3,FALSE)&amp;","&amp;VLOOKUP(L358,Index!A:D,4,FALSE)</f>
        <v>91,91,91</v>
      </c>
      <c r="L358" s="675">
        <v>251</v>
      </c>
      <c r="M358" s="670" t="s">
        <v>129</v>
      </c>
      <c r="N358" s="719">
        <f>VLOOKUP($L358,Index!F:H,2,FALSE)</f>
        <v>0.1</v>
      </c>
      <c r="O358" s="719">
        <f>VLOOKUP($L358,Index!F:H,3,FALSE)</f>
        <v>0.1</v>
      </c>
      <c r="P358" s="932"/>
      <c r="Q358" s="908" t="str">
        <f t="shared" si="13"/>
        <v/>
      </c>
      <c r="R358" s="678"/>
      <c r="S358" s="679"/>
      <c r="T358" s="679"/>
      <c r="U358" s="679"/>
      <c r="V358" s="680"/>
      <c r="AA358" s="604">
        <f>VLOOKUP(L358,Index!A:D,2,FALSE)</f>
        <v>91</v>
      </c>
      <c r="AB358" s="604">
        <f>VLOOKUP(L358,Index!A:D,3,FALSE)</f>
        <v>91</v>
      </c>
      <c r="AC358" s="604">
        <f>VLOOKUP(L358,Index!A:D,4,FALSE)</f>
        <v>91</v>
      </c>
    </row>
    <row r="359" spans="1:29" s="604" customFormat="1" ht="13.5" outlineLevel="1" x14ac:dyDescent="0.25">
      <c r="A359" s="603"/>
      <c r="C359" s="704" t="s">
        <v>504</v>
      </c>
      <c r="D359" s="596" t="s">
        <v>505</v>
      </c>
      <c r="E359" s="710" t="s">
        <v>1886</v>
      </c>
      <c r="F359" s="705"/>
      <c r="G359" s="706"/>
      <c r="H359" s="704"/>
      <c r="I359" s="704"/>
      <c r="J359" s="707"/>
      <c r="K359" s="705"/>
      <c r="L359" s="708"/>
      <c r="M359" s="705"/>
      <c r="N359" s="709"/>
      <c r="O359" s="709"/>
      <c r="P359" s="931"/>
      <c r="Q359" s="907" t="str">
        <f t="shared" si="13"/>
        <v/>
      </c>
      <c r="R359" s="711"/>
      <c r="S359" s="710"/>
      <c r="T359" s="710"/>
      <c r="U359" s="710"/>
      <c r="V359" s="712"/>
      <c r="AA359" s="604" t="e">
        <f>VLOOKUP(L359,Index!A:D,2,FALSE)</f>
        <v>#N/A</v>
      </c>
      <c r="AB359" s="604" t="e">
        <f>VLOOKUP(L359,Index!A:D,3,FALSE)</f>
        <v>#N/A</v>
      </c>
      <c r="AC359" s="604" t="e">
        <f>VLOOKUP(L359,Index!A:D,4,FALSE)</f>
        <v>#N/A</v>
      </c>
    </row>
    <row r="360" spans="1:29" s="604" customFormat="1" ht="13.5" outlineLevel="1" x14ac:dyDescent="0.25">
      <c r="A360" s="603"/>
      <c r="C360" s="713"/>
      <c r="D360" s="715" t="s">
        <v>506</v>
      </c>
      <c r="E360" s="679"/>
      <c r="F360" s="714" t="s">
        <v>250</v>
      </c>
      <c r="G360" s="716" t="s">
        <v>504</v>
      </c>
      <c r="H360" s="713" t="s">
        <v>174</v>
      </c>
      <c r="I360" s="713"/>
      <c r="J360" s="673" t="str">
        <f>F360&amp;"_"&amp;G360&amp;"_"&amp;H360&amp;"_"&amp;UPPER(D360)</f>
        <v>B_B0202_E1_VERSORGUNG</v>
      </c>
      <c r="K360" s="722" t="str">
        <f>VLOOKUP(L360,Index!A:D,2,FALSE)&amp;","&amp;VLOOKUP(L360,Index!A:D,3,FALSE)&amp;","&amp;VLOOKUP(L360,Index!A:D,4,FALSE)</f>
        <v>91,91,91</v>
      </c>
      <c r="L360" s="675">
        <v>251</v>
      </c>
      <c r="M360" s="670" t="s">
        <v>129</v>
      </c>
      <c r="N360" s="719">
        <f>VLOOKUP($L360,Index!F:H,2,FALSE)</f>
        <v>0.1</v>
      </c>
      <c r="O360" s="719">
        <f>VLOOKUP($L360,Index!F:H,3,FALSE)</f>
        <v>0.1</v>
      </c>
      <c r="P360" s="932"/>
      <c r="Q360" s="908" t="str">
        <f t="shared" si="13"/>
        <v/>
      </c>
      <c r="R360" s="678"/>
      <c r="S360" s="679"/>
      <c r="T360" s="679"/>
      <c r="U360" s="679"/>
      <c r="V360" s="680"/>
      <c r="AA360" s="604">
        <f>VLOOKUP(L360,Index!A:D,2,FALSE)</f>
        <v>91</v>
      </c>
      <c r="AB360" s="604">
        <f>VLOOKUP(L360,Index!A:D,3,FALSE)</f>
        <v>91</v>
      </c>
      <c r="AC360" s="604">
        <f>VLOOKUP(L360,Index!A:D,4,FALSE)</f>
        <v>91</v>
      </c>
    </row>
    <row r="361" spans="1:29" s="604" customFormat="1" ht="13.5" outlineLevel="1" x14ac:dyDescent="0.25">
      <c r="A361" s="603"/>
      <c r="C361" s="713"/>
      <c r="D361" s="715" t="s">
        <v>507</v>
      </c>
      <c r="E361" s="679"/>
      <c r="F361" s="714" t="s">
        <v>250</v>
      </c>
      <c r="G361" s="716" t="s">
        <v>504</v>
      </c>
      <c r="H361" s="713" t="s">
        <v>174</v>
      </c>
      <c r="I361" s="713"/>
      <c r="J361" s="673" t="str">
        <f>F361&amp;"_"&amp;G361&amp;"_"&amp;H361&amp;"_"&amp;UPPER(D361)</f>
        <v>B_B0202_E1_ENTSORGUNG</v>
      </c>
      <c r="K361" s="722" t="str">
        <f>VLOOKUP(L361,Index!A:D,2,FALSE)&amp;","&amp;VLOOKUP(L361,Index!A:D,3,FALSE)&amp;","&amp;VLOOKUP(L361,Index!A:D,4,FALSE)</f>
        <v>91,91,91</v>
      </c>
      <c r="L361" s="675">
        <v>251</v>
      </c>
      <c r="M361" s="670" t="s">
        <v>129</v>
      </c>
      <c r="N361" s="719">
        <f>VLOOKUP($L361,Index!F:H,2,FALSE)</f>
        <v>0.1</v>
      </c>
      <c r="O361" s="719">
        <f>VLOOKUP($L361,Index!F:H,3,FALSE)</f>
        <v>0.1</v>
      </c>
      <c r="P361" s="932"/>
      <c r="Q361" s="908" t="str">
        <f t="shared" ref="Q361:Q425" si="17">IF(COUNTIF($S361,"&lt;&gt;"),"X","")</f>
        <v/>
      </c>
      <c r="R361" s="678"/>
      <c r="S361" s="679"/>
      <c r="T361" s="679"/>
      <c r="U361" s="679"/>
      <c r="V361" s="680"/>
      <c r="AA361" s="604">
        <f>VLOOKUP(L361,Index!A:D,2,FALSE)</f>
        <v>91</v>
      </c>
      <c r="AB361" s="604">
        <f>VLOOKUP(L361,Index!A:D,3,FALSE)</f>
        <v>91</v>
      </c>
      <c r="AC361" s="604">
        <f>VLOOKUP(L361,Index!A:D,4,FALSE)</f>
        <v>91</v>
      </c>
    </row>
    <row r="362" spans="1:29" s="604" customFormat="1" ht="13.5" outlineLevel="1" x14ac:dyDescent="0.25">
      <c r="A362" s="603"/>
      <c r="C362" s="704" t="s">
        <v>508</v>
      </c>
      <c r="D362" s="596" t="s">
        <v>509</v>
      </c>
      <c r="E362" s="710" t="s">
        <v>1887</v>
      </c>
      <c r="F362" s="705"/>
      <c r="G362" s="706"/>
      <c r="H362" s="704"/>
      <c r="I362" s="704"/>
      <c r="J362" s="707"/>
      <c r="K362" s="705"/>
      <c r="L362" s="708"/>
      <c r="M362" s="705"/>
      <c r="N362" s="709"/>
      <c r="O362" s="709"/>
      <c r="P362" s="931"/>
      <c r="Q362" s="907" t="str">
        <f t="shared" si="17"/>
        <v/>
      </c>
      <c r="R362" s="711"/>
      <c r="S362" s="710"/>
      <c r="T362" s="710"/>
      <c r="U362" s="710"/>
      <c r="V362" s="712"/>
      <c r="AA362" s="604" t="e">
        <f>VLOOKUP(L362,Index!A:D,2,FALSE)</f>
        <v>#N/A</v>
      </c>
      <c r="AB362" s="604" t="e">
        <f>VLOOKUP(L362,Index!A:D,3,FALSE)</f>
        <v>#N/A</v>
      </c>
      <c r="AC362" s="604" t="e">
        <f>VLOOKUP(L362,Index!A:D,4,FALSE)</f>
        <v>#N/A</v>
      </c>
    </row>
    <row r="363" spans="1:29" s="604" customFormat="1" ht="13.5" outlineLevel="1" x14ac:dyDescent="0.25">
      <c r="A363" s="603"/>
      <c r="C363" s="713"/>
      <c r="D363" s="715" t="s">
        <v>510</v>
      </c>
      <c r="E363" s="679"/>
      <c r="F363" s="714" t="s">
        <v>250</v>
      </c>
      <c r="G363" s="716" t="s">
        <v>508</v>
      </c>
      <c r="H363" s="713" t="s">
        <v>174</v>
      </c>
      <c r="I363" s="713"/>
      <c r="J363" s="673" t="str">
        <f>F363&amp;"_"&amp;G363&amp;"_"&amp;H363&amp;"_"&amp;UPPER(D363)</f>
        <v>B_B0203_E1_ARBEITSRAUM</v>
      </c>
      <c r="K363" s="722" t="str">
        <f>VLOOKUP(L363,Index!A:D,2,FALSE)&amp;","&amp;VLOOKUP(L363,Index!A:D,3,FALSE)&amp;","&amp;VLOOKUP(L363,Index!A:D,4,FALSE)</f>
        <v>91,91,91</v>
      </c>
      <c r="L363" s="675">
        <v>251</v>
      </c>
      <c r="M363" s="670" t="s">
        <v>129</v>
      </c>
      <c r="N363" s="719">
        <f>VLOOKUP($L363,Index!F:H,2,FALSE)</f>
        <v>0.1</v>
      </c>
      <c r="O363" s="719">
        <f>VLOOKUP($L363,Index!F:H,3,FALSE)</f>
        <v>0.1</v>
      </c>
      <c r="P363" s="932"/>
      <c r="Q363" s="908" t="str">
        <f t="shared" si="17"/>
        <v/>
      </c>
      <c r="R363" s="678"/>
      <c r="S363" s="679"/>
      <c r="T363" s="679"/>
      <c r="U363" s="679"/>
      <c r="V363" s="680"/>
      <c r="AA363" s="604">
        <f>VLOOKUP(L363,Index!A:D,2,FALSE)</f>
        <v>91</v>
      </c>
      <c r="AB363" s="604">
        <f>VLOOKUP(L363,Index!A:D,3,FALSE)</f>
        <v>91</v>
      </c>
      <c r="AC363" s="604">
        <f>VLOOKUP(L363,Index!A:D,4,FALSE)</f>
        <v>91</v>
      </c>
    </row>
    <row r="364" spans="1:29" s="604" customFormat="1" ht="13.5" outlineLevel="1" x14ac:dyDescent="0.25">
      <c r="A364" s="603"/>
      <c r="C364" s="713"/>
      <c r="D364" s="715" t="s">
        <v>511</v>
      </c>
      <c r="E364" s="679"/>
      <c r="F364" s="714" t="s">
        <v>250</v>
      </c>
      <c r="G364" s="716" t="s">
        <v>508</v>
      </c>
      <c r="H364" s="713" t="s">
        <v>174</v>
      </c>
      <c r="I364" s="713"/>
      <c r="J364" s="673" t="str">
        <f>F364&amp;"_"&amp;G364&amp;"_"&amp;H364&amp;"_"&amp;UPPER(D364)</f>
        <v>B_B0203_E1_AUFENTHALTSRAUM</v>
      </c>
      <c r="K364" s="722" t="str">
        <f>VLOOKUP(L364,Index!A:D,2,FALSE)&amp;","&amp;VLOOKUP(L364,Index!A:D,3,FALSE)&amp;","&amp;VLOOKUP(L364,Index!A:D,4,FALSE)</f>
        <v>91,91,91</v>
      </c>
      <c r="L364" s="675">
        <v>251</v>
      </c>
      <c r="M364" s="670" t="s">
        <v>129</v>
      </c>
      <c r="N364" s="719">
        <f>VLOOKUP($L364,Index!F:H,2,FALSE)</f>
        <v>0.1</v>
      </c>
      <c r="O364" s="719">
        <f>VLOOKUP($L364,Index!F:H,3,FALSE)</f>
        <v>0.1</v>
      </c>
      <c r="P364" s="932"/>
      <c r="Q364" s="908" t="str">
        <f t="shared" si="17"/>
        <v/>
      </c>
      <c r="R364" s="678"/>
      <c r="S364" s="679"/>
      <c r="T364" s="679"/>
      <c r="U364" s="679"/>
      <c r="V364" s="680"/>
      <c r="AA364" s="604">
        <f>VLOOKUP(L364,Index!A:D,2,FALSE)</f>
        <v>91</v>
      </c>
      <c r="AB364" s="604">
        <f>VLOOKUP(L364,Index!A:D,3,FALSE)</f>
        <v>91</v>
      </c>
      <c r="AC364" s="604">
        <f>VLOOKUP(L364,Index!A:D,4,FALSE)</f>
        <v>91</v>
      </c>
    </row>
    <row r="365" spans="1:29" s="604" customFormat="1" ht="13.5" outlineLevel="1" x14ac:dyDescent="0.25">
      <c r="A365" s="603"/>
      <c r="C365" s="704" t="s">
        <v>512</v>
      </c>
      <c r="D365" s="596" t="s">
        <v>513</v>
      </c>
      <c r="E365" s="710" t="s">
        <v>1888</v>
      </c>
      <c r="F365" s="705"/>
      <c r="G365" s="706"/>
      <c r="H365" s="704"/>
      <c r="I365" s="704"/>
      <c r="J365" s="707"/>
      <c r="K365" s="705"/>
      <c r="L365" s="708"/>
      <c r="M365" s="705"/>
      <c r="N365" s="709"/>
      <c r="O365" s="709"/>
      <c r="P365" s="931"/>
      <c r="Q365" s="907" t="str">
        <f t="shared" si="17"/>
        <v/>
      </c>
      <c r="R365" s="711"/>
      <c r="S365" s="710"/>
      <c r="T365" s="710"/>
      <c r="U365" s="710"/>
      <c r="V365" s="712"/>
      <c r="AA365" s="604" t="e">
        <f>VLOOKUP(L365,Index!A:D,2,FALSE)</f>
        <v>#N/A</v>
      </c>
      <c r="AB365" s="604" t="e">
        <f>VLOOKUP(L365,Index!A:D,3,FALSE)</f>
        <v>#N/A</v>
      </c>
      <c r="AC365" s="604" t="e">
        <f>VLOOKUP(L365,Index!A:D,4,FALSE)</f>
        <v>#N/A</v>
      </c>
    </row>
    <row r="366" spans="1:29" s="604" customFormat="1" ht="13.5" outlineLevel="1" x14ac:dyDescent="0.25">
      <c r="A366" s="603"/>
      <c r="C366" s="713"/>
      <c r="D366" s="715" t="s">
        <v>514</v>
      </c>
      <c r="E366" s="679"/>
      <c r="F366" s="714" t="s">
        <v>250</v>
      </c>
      <c r="G366" s="716" t="s">
        <v>512</v>
      </c>
      <c r="H366" s="713" t="s">
        <v>174</v>
      </c>
      <c r="I366" s="713"/>
      <c r="J366" s="673" t="str">
        <f>F366&amp;"_"&amp;G366&amp;"_"&amp;H366&amp;"_"&amp;UPPER(D366)</f>
        <v>B_B0204_E1_HEBEEINRICHTUNG</v>
      </c>
      <c r="K366" s="722" t="str">
        <f>VLOOKUP(L366,Index!A:D,2,FALSE)&amp;","&amp;VLOOKUP(L366,Index!A:D,3,FALSE)&amp;","&amp;VLOOKUP(L366,Index!A:D,4,FALSE)</f>
        <v>91,91,91</v>
      </c>
      <c r="L366" s="675">
        <v>251</v>
      </c>
      <c r="M366" s="670" t="s">
        <v>129</v>
      </c>
      <c r="N366" s="719">
        <f>VLOOKUP($L366,Index!F:H,2,FALSE)</f>
        <v>0.1</v>
      </c>
      <c r="O366" s="719">
        <f>VLOOKUP($L366,Index!F:H,3,FALSE)</f>
        <v>0.1</v>
      </c>
      <c r="P366" s="932"/>
      <c r="Q366" s="908" t="str">
        <f t="shared" si="17"/>
        <v/>
      </c>
      <c r="R366" s="678"/>
      <c r="S366" s="679"/>
      <c r="T366" s="679"/>
      <c r="U366" s="679"/>
      <c r="V366" s="680"/>
      <c r="AA366" s="604">
        <f>VLOOKUP(L366,Index!A:D,2,FALSE)</f>
        <v>91</v>
      </c>
      <c r="AB366" s="604">
        <f>VLOOKUP(L366,Index!A:D,3,FALSE)</f>
        <v>91</v>
      </c>
      <c r="AC366" s="604">
        <f>VLOOKUP(L366,Index!A:D,4,FALSE)</f>
        <v>91</v>
      </c>
    </row>
    <row r="367" spans="1:29" s="604" customFormat="1" ht="13.5" outlineLevel="1" x14ac:dyDescent="0.25">
      <c r="A367" s="603"/>
      <c r="C367" s="713"/>
      <c r="D367" s="715" t="s">
        <v>515</v>
      </c>
      <c r="E367" s="679"/>
      <c r="F367" s="714" t="s">
        <v>250</v>
      </c>
      <c r="G367" s="716" t="s">
        <v>512</v>
      </c>
      <c r="H367" s="713" t="s">
        <v>174</v>
      </c>
      <c r="I367" s="713"/>
      <c r="J367" s="673" t="str">
        <f>F367&amp;"_"&amp;G367&amp;"_"&amp;H367&amp;"_"&amp;UPPER(D367)</f>
        <v>B_B0204_E1_VERLADEEINRICHTUNG</v>
      </c>
      <c r="K367" s="722" t="str">
        <f>VLOOKUP(L367,Index!A:D,2,FALSE)&amp;","&amp;VLOOKUP(L367,Index!A:D,3,FALSE)&amp;","&amp;VLOOKUP(L367,Index!A:D,4,FALSE)</f>
        <v>91,91,91</v>
      </c>
      <c r="L367" s="675">
        <v>251</v>
      </c>
      <c r="M367" s="670" t="s">
        <v>129</v>
      </c>
      <c r="N367" s="719">
        <f>VLOOKUP($L367,Index!F:H,2,FALSE)</f>
        <v>0.1</v>
      </c>
      <c r="O367" s="719">
        <f>VLOOKUP($L367,Index!F:H,3,FALSE)</f>
        <v>0.1</v>
      </c>
      <c r="P367" s="932"/>
      <c r="Q367" s="908" t="str">
        <f t="shared" si="17"/>
        <v/>
      </c>
      <c r="R367" s="678"/>
      <c r="S367" s="679"/>
      <c r="T367" s="679"/>
      <c r="U367" s="679"/>
      <c r="V367" s="680"/>
      <c r="AA367" s="604">
        <f>VLOOKUP(L367,Index!A:D,2,FALSE)</f>
        <v>91</v>
      </c>
      <c r="AB367" s="604">
        <f>VLOOKUP(L367,Index!A:D,3,FALSE)</f>
        <v>91</v>
      </c>
      <c r="AC367" s="604">
        <f>VLOOKUP(L367,Index!A:D,4,FALSE)</f>
        <v>91</v>
      </c>
    </row>
    <row r="368" spans="1:29" s="604" customFormat="1" ht="13.5" outlineLevel="1" x14ac:dyDescent="0.25">
      <c r="A368" s="603"/>
      <c r="C368" s="713"/>
      <c r="D368" s="715" t="s">
        <v>516</v>
      </c>
      <c r="E368" s="679"/>
      <c r="F368" s="714" t="s">
        <v>250</v>
      </c>
      <c r="G368" s="716" t="s">
        <v>512</v>
      </c>
      <c r="H368" s="713" t="s">
        <v>174</v>
      </c>
      <c r="I368" s="713"/>
      <c r="J368" s="673" t="str">
        <f>F368&amp;"_"&amp;G368&amp;"_"&amp;H368&amp;"_"&amp;UPPER(D368)</f>
        <v>B_B0204_E1_TRANSPORTEINRICHTUNG</v>
      </c>
      <c r="K368" s="722" t="str">
        <f>VLOOKUP(L368,Index!A:D,2,FALSE)&amp;","&amp;VLOOKUP(L368,Index!A:D,3,FALSE)&amp;","&amp;VLOOKUP(L368,Index!A:D,4,FALSE)</f>
        <v>91,91,91</v>
      </c>
      <c r="L368" s="675">
        <v>251</v>
      </c>
      <c r="M368" s="670" t="s">
        <v>129</v>
      </c>
      <c r="N368" s="719">
        <f>VLOOKUP($L368,Index!F:H,2,FALSE)</f>
        <v>0.1</v>
      </c>
      <c r="O368" s="719">
        <f>VLOOKUP($L368,Index!F:H,3,FALSE)</f>
        <v>0.1</v>
      </c>
      <c r="P368" s="932"/>
      <c r="Q368" s="908" t="str">
        <f t="shared" si="17"/>
        <v/>
      </c>
      <c r="R368" s="678"/>
      <c r="S368" s="679"/>
      <c r="T368" s="679"/>
      <c r="U368" s="679"/>
      <c r="V368" s="680"/>
      <c r="AA368" s="604">
        <f>VLOOKUP(L368,Index!A:D,2,FALSE)</f>
        <v>91</v>
      </c>
      <c r="AB368" s="604">
        <f>VLOOKUP(L368,Index!A:D,3,FALSE)</f>
        <v>91</v>
      </c>
      <c r="AC368" s="604">
        <f>VLOOKUP(L368,Index!A:D,4,FALSE)</f>
        <v>91</v>
      </c>
    </row>
    <row r="369" spans="1:29" s="604" customFormat="1" ht="13.5" outlineLevel="1" x14ac:dyDescent="0.25">
      <c r="A369" s="603"/>
      <c r="C369" s="713"/>
      <c r="D369" s="715" t="s">
        <v>517</v>
      </c>
      <c r="E369" s="679"/>
      <c r="F369" s="714" t="s">
        <v>250</v>
      </c>
      <c r="G369" s="716" t="s">
        <v>512</v>
      </c>
      <c r="H369" s="713" t="s">
        <v>174</v>
      </c>
      <c r="I369" s="713"/>
      <c r="J369" s="673" t="str">
        <f>F369&amp;"_"&amp;G369&amp;"_"&amp;H369&amp;"_"&amp;UPPER(D369)</f>
        <v>B_B0204_E1_LAGEREINRICHTUNG</v>
      </c>
      <c r="K369" s="722" t="str">
        <f>VLOOKUP(L369,Index!A:D,2,FALSE)&amp;","&amp;VLOOKUP(L369,Index!A:D,3,FALSE)&amp;","&amp;VLOOKUP(L369,Index!A:D,4,FALSE)</f>
        <v>91,91,91</v>
      </c>
      <c r="L369" s="675">
        <v>251</v>
      </c>
      <c r="M369" s="670" t="s">
        <v>129</v>
      </c>
      <c r="N369" s="719">
        <f>VLOOKUP($L369,Index!F:H,2,FALSE)</f>
        <v>0.1</v>
      </c>
      <c r="O369" s="719">
        <f>VLOOKUP($L369,Index!F:H,3,FALSE)</f>
        <v>0.1</v>
      </c>
      <c r="P369" s="932"/>
      <c r="Q369" s="908" t="str">
        <f t="shared" si="17"/>
        <v/>
      </c>
      <c r="R369" s="678"/>
      <c r="S369" s="679"/>
      <c r="T369" s="679"/>
      <c r="U369" s="679"/>
      <c r="V369" s="680"/>
      <c r="AA369" s="604">
        <f>VLOOKUP(L369,Index!A:D,2,FALSE)</f>
        <v>91</v>
      </c>
      <c r="AB369" s="604">
        <f>VLOOKUP(L369,Index!A:D,3,FALSE)</f>
        <v>91</v>
      </c>
      <c r="AC369" s="604">
        <f>VLOOKUP(L369,Index!A:D,4,FALSE)</f>
        <v>91</v>
      </c>
    </row>
    <row r="370" spans="1:29" s="604" customFormat="1" ht="13.5" outlineLevel="1" x14ac:dyDescent="0.25">
      <c r="A370" s="603"/>
      <c r="C370" s="704" t="s">
        <v>518</v>
      </c>
      <c r="D370" s="596" t="s">
        <v>519</v>
      </c>
      <c r="E370" s="710" t="s">
        <v>1889</v>
      </c>
      <c r="F370" s="705"/>
      <c r="G370" s="706"/>
      <c r="H370" s="704"/>
      <c r="I370" s="704"/>
      <c r="J370" s="707"/>
      <c r="K370" s="705"/>
      <c r="L370" s="708"/>
      <c r="M370" s="705"/>
      <c r="N370" s="709"/>
      <c r="O370" s="709"/>
      <c r="P370" s="931"/>
      <c r="Q370" s="907" t="str">
        <f t="shared" si="17"/>
        <v/>
      </c>
      <c r="R370" s="711"/>
      <c r="S370" s="710"/>
      <c r="T370" s="710"/>
      <c r="U370" s="710"/>
      <c r="V370" s="712"/>
      <c r="AA370" s="604" t="e">
        <f>VLOOKUP(L370,Index!A:D,2,FALSE)</f>
        <v>#N/A</v>
      </c>
      <c r="AB370" s="604" t="e">
        <f>VLOOKUP(L370,Index!A:D,3,FALSE)</f>
        <v>#N/A</v>
      </c>
      <c r="AC370" s="604" t="e">
        <f>VLOOKUP(L370,Index!A:D,4,FALSE)</f>
        <v>#N/A</v>
      </c>
    </row>
    <row r="371" spans="1:29" s="604" customFormat="1" ht="13.5" outlineLevel="1" x14ac:dyDescent="0.25">
      <c r="A371" s="603"/>
      <c r="C371" s="713"/>
      <c r="D371" s="715" t="s">
        <v>520</v>
      </c>
      <c r="E371" s="679"/>
      <c r="F371" s="714" t="s">
        <v>250</v>
      </c>
      <c r="G371" s="716" t="s">
        <v>518</v>
      </c>
      <c r="H371" s="713" t="s">
        <v>174</v>
      </c>
      <c r="I371" s="713"/>
      <c r="J371" s="673" t="str">
        <f>F371&amp;"_"&amp;G371&amp;"_"&amp;H371&amp;"_"&amp;UPPER(D371)</f>
        <v>B_B0205_E1_MATERIALAUFBEREITUNG</v>
      </c>
      <c r="K371" s="743" t="str">
        <f>VLOOKUP(L371,Index!A:D,2,FALSE)&amp;","&amp;VLOOKUP(L371,Index!A:D,3,FALSE)&amp;","&amp;VLOOKUP(L371,Index!A:D,4,FALSE)</f>
        <v>51,51,51</v>
      </c>
      <c r="L371" s="675">
        <v>250</v>
      </c>
      <c r="M371" s="670" t="s">
        <v>129</v>
      </c>
      <c r="N371" s="719">
        <f>VLOOKUP($L371,Index!F:H,2,FALSE)</f>
        <v>0.05</v>
      </c>
      <c r="O371" s="719">
        <f>VLOOKUP($L371,Index!F:H,3,FALSE)</f>
        <v>0.05</v>
      </c>
      <c r="P371" s="932"/>
      <c r="Q371" s="908" t="str">
        <f t="shared" si="17"/>
        <v/>
      </c>
      <c r="R371" s="678"/>
      <c r="S371" s="679"/>
      <c r="T371" s="679"/>
      <c r="U371" s="679"/>
      <c r="V371" s="680"/>
      <c r="AA371" s="604">
        <f>VLOOKUP(L371,Index!A:D,2,FALSE)</f>
        <v>51</v>
      </c>
      <c r="AB371" s="604">
        <f>VLOOKUP(L371,Index!A:D,3,FALSE)</f>
        <v>51</v>
      </c>
      <c r="AC371" s="604">
        <f>VLOOKUP(L371,Index!A:D,4,FALSE)</f>
        <v>51</v>
      </c>
    </row>
    <row r="372" spans="1:29" s="604" customFormat="1" ht="13.5" outlineLevel="1" x14ac:dyDescent="0.25">
      <c r="A372" s="603"/>
      <c r="C372" s="704" t="s">
        <v>521</v>
      </c>
      <c r="D372" s="596" t="s">
        <v>522</v>
      </c>
      <c r="E372" s="710" t="s">
        <v>1890</v>
      </c>
      <c r="F372" s="705"/>
      <c r="G372" s="706"/>
      <c r="H372" s="704"/>
      <c r="I372" s="704"/>
      <c r="J372" s="707"/>
      <c r="K372" s="705"/>
      <c r="L372" s="708"/>
      <c r="M372" s="705"/>
      <c r="N372" s="709"/>
      <c r="O372" s="709"/>
      <c r="P372" s="931"/>
      <c r="Q372" s="907" t="str">
        <f t="shared" si="17"/>
        <v/>
      </c>
      <c r="R372" s="711"/>
      <c r="S372" s="710"/>
      <c r="T372" s="710"/>
      <c r="U372" s="710"/>
      <c r="V372" s="712"/>
      <c r="AA372" s="604" t="e">
        <f>VLOOKUP(L372,Index!A:D,2,FALSE)</f>
        <v>#N/A</v>
      </c>
      <c r="AB372" s="604" t="e">
        <f>VLOOKUP(L372,Index!A:D,3,FALSE)</f>
        <v>#N/A</v>
      </c>
      <c r="AC372" s="604" t="e">
        <f>VLOOKUP(L372,Index!A:D,4,FALSE)</f>
        <v>#N/A</v>
      </c>
    </row>
    <row r="373" spans="1:29" s="604" customFormat="1" ht="13.5" outlineLevel="1" x14ac:dyDescent="0.25">
      <c r="A373" s="603"/>
      <c r="C373" s="713"/>
      <c r="D373" s="715" t="s">
        <v>522</v>
      </c>
      <c r="E373" s="679"/>
      <c r="F373" s="714" t="s">
        <v>250</v>
      </c>
      <c r="G373" s="716" t="s">
        <v>521</v>
      </c>
      <c r="H373" s="713" t="s">
        <v>174</v>
      </c>
      <c r="I373" s="713"/>
      <c r="J373" s="673" t="str">
        <f>F373&amp;"_"&amp;G373&amp;"_"&amp;H373&amp;"_"&amp;UPPER(D373)</f>
        <v>B_B0206_E1_WINTERBAUMASSNAHME</v>
      </c>
      <c r="K373" s="743" t="str">
        <f>VLOOKUP(L373,Index!A:D,2,FALSE)&amp;","&amp;VLOOKUP(L373,Index!A:D,3,FALSE)&amp;","&amp;VLOOKUP(L373,Index!A:D,4,FALSE)</f>
        <v>51,51,51</v>
      </c>
      <c r="L373" s="675">
        <v>250</v>
      </c>
      <c r="M373" s="670" t="s">
        <v>129</v>
      </c>
      <c r="N373" s="719">
        <f>VLOOKUP($L373,Index!F:H,2,FALSE)</f>
        <v>0.05</v>
      </c>
      <c r="O373" s="719">
        <f>VLOOKUP($L373,Index!F:H,3,FALSE)</f>
        <v>0.05</v>
      </c>
      <c r="P373" s="932"/>
      <c r="Q373" s="908" t="str">
        <f t="shared" si="17"/>
        <v/>
      </c>
      <c r="R373" s="678"/>
      <c r="S373" s="679"/>
      <c r="T373" s="679"/>
      <c r="U373" s="679"/>
      <c r="V373" s="680"/>
      <c r="AA373" s="604">
        <f>VLOOKUP(L373,Index!A:D,2,FALSE)</f>
        <v>51</v>
      </c>
      <c r="AB373" s="604">
        <f>VLOOKUP(L373,Index!A:D,3,FALSE)</f>
        <v>51</v>
      </c>
      <c r="AC373" s="604">
        <f>VLOOKUP(L373,Index!A:D,4,FALSE)</f>
        <v>51</v>
      </c>
    </row>
    <row r="374" spans="1:29" s="604" customFormat="1" ht="13.5" outlineLevel="1" x14ac:dyDescent="0.25">
      <c r="A374" s="603"/>
      <c r="C374" s="697" t="s">
        <v>523</v>
      </c>
      <c r="D374" s="594" t="s">
        <v>524</v>
      </c>
      <c r="E374" s="701" t="s">
        <v>1891</v>
      </c>
      <c r="F374" s="698"/>
      <c r="G374" s="697"/>
      <c r="H374" s="697"/>
      <c r="I374" s="697"/>
      <c r="J374" s="697"/>
      <c r="K374" s="699"/>
      <c r="L374" s="698"/>
      <c r="M374" s="698"/>
      <c r="N374" s="700"/>
      <c r="O374" s="700"/>
      <c r="P374" s="939"/>
      <c r="Q374" s="912" t="str">
        <f t="shared" si="17"/>
        <v/>
      </c>
      <c r="R374" s="700"/>
      <c r="S374" s="702"/>
      <c r="T374" s="702"/>
      <c r="U374" s="702"/>
      <c r="V374" s="723"/>
      <c r="AA374" s="604" t="e">
        <f>VLOOKUP(L374,Index!A:D,2,FALSE)</f>
        <v>#N/A</v>
      </c>
      <c r="AB374" s="604" t="e">
        <f>VLOOKUP(L374,Index!A:D,3,FALSE)</f>
        <v>#N/A</v>
      </c>
      <c r="AC374" s="604" t="e">
        <f>VLOOKUP(L374,Index!A:D,4,FALSE)</f>
        <v>#N/A</v>
      </c>
    </row>
    <row r="375" spans="1:29" s="604" customFormat="1" ht="13.5" outlineLevel="1" x14ac:dyDescent="0.25">
      <c r="A375" s="603"/>
      <c r="C375" s="704" t="s">
        <v>525</v>
      </c>
      <c r="D375" s="596" t="s">
        <v>524</v>
      </c>
      <c r="E375" s="710"/>
      <c r="F375" s="705"/>
      <c r="G375" s="706"/>
      <c r="H375" s="704"/>
      <c r="I375" s="704"/>
      <c r="J375" s="707"/>
      <c r="K375" s="705"/>
      <c r="L375" s="708"/>
      <c r="M375" s="705"/>
      <c r="N375" s="709"/>
      <c r="O375" s="709"/>
      <c r="P375" s="931"/>
      <c r="Q375" s="907" t="str">
        <f t="shared" si="17"/>
        <v/>
      </c>
      <c r="R375" s="711"/>
      <c r="S375" s="710"/>
      <c r="T375" s="710"/>
      <c r="U375" s="710"/>
      <c r="V375" s="712"/>
      <c r="AA375" s="604" t="e">
        <f>VLOOKUP(L375,Index!A:D,2,FALSE)</f>
        <v>#N/A</v>
      </c>
      <c r="AB375" s="604" t="e">
        <f>VLOOKUP(L375,Index!A:D,3,FALSE)</f>
        <v>#N/A</v>
      </c>
      <c r="AC375" s="604" t="e">
        <f>VLOOKUP(L375,Index!A:D,4,FALSE)</f>
        <v>#N/A</v>
      </c>
    </row>
    <row r="376" spans="1:29" s="604" customFormat="1" ht="13.5" outlineLevel="1" x14ac:dyDescent="0.25">
      <c r="A376" s="603"/>
      <c r="C376" s="713"/>
      <c r="D376" s="715" t="str">
        <f>D375</f>
        <v>Provisorium</v>
      </c>
      <c r="E376" s="679"/>
      <c r="F376" s="714" t="s">
        <v>250</v>
      </c>
      <c r="G376" s="716" t="s">
        <v>525</v>
      </c>
      <c r="H376" s="713" t="s">
        <v>174</v>
      </c>
      <c r="I376" s="713"/>
      <c r="J376" s="673" t="str">
        <f>F376&amp;"_"&amp;G376&amp;"_"&amp;H376&amp;"_"&amp;UPPER(D376)</f>
        <v>B_B0300_E1_PROVISORIUM</v>
      </c>
      <c r="K376" s="717" t="str">
        <f>VLOOKUP(L376,Index!A:D,2,FALSE)&amp;","&amp;VLOOKUP(L376,Index!A:D,3,FALSE)&amp;","&amp;VLOOKUP(L376,Index!A:D,4,FALSE)</f>
        <v>132,132,132</v>
      </c>
      <c r="L376" s="675">
        <v>252</v>
      </c>
      <c r="M376" s="670" t="s">
        <v>96</v>
      </c>
      <c r="N376" s="719">
        <f>VLOOKUP($L376,Index!F:H,2,FALSE)</f>
        <v>0.2</v>
      </c>
      <c r="O376" s="719">
        <f>VLOOKUP($L376,Index!F:H,3,FALSE)</f>
        <v>0.15</v>
      </c>
      <c r="P376" s="932"/>
      <c r="Q376" s="908" t="str">
        <f t="shared" si="17"/>
        <v/>
      </c>
      <c r="R376" s="678"/>
      <c r="S376" s="679"/>
      <c r="T376" s="679"/>
      <c r="U376" s="679"/>
      <c r="V376" s="680"/>
      <c r="AA376" s="604">
        <f>VLOOKUP(L376,Index!A:D,2,FALSE)</f>
        <v>132</v>
      </c>
      <c r="AB376" s="604">
        <f>VLOOKUP(L376,Index!A:D,3,FALSE)</f>
        <v>132</v>
      </c>
      <c r="AC376" s="604">
        <f>VLOOKUP(L376,Index!A:D,4,FALSE)</f>
        <v>132</v>
      </c>
    </row>
    <row r="377" spans="1:29" s="604" customFormat="1" ht="13.5" outlineLevel="1" x14ac:dyDescent="0.25">
      <c r="A377" s="603"/>
      <c r="C377" s="704" t="s">
        <v>526</v>
      </c>
      <c r="D377" s="596" t="s">
        <v>527</v>
      </c>
      <c r="E377" s="710" t="s">
        <v>1892</v>
      </c>
      <c r="F377" s="705"/>
      <c r="G377" s="706"/>
      <c r="H377" s="704"/>
      <c r="I377" s="704"/>
      <c r="J377" s="707"/>
      <c r="K377" s="705"/>
      <c r="L377" s="708"/>
      <c r="M377" s="705"/>
      <c r="N377" s="709"/>
      <c r="O377" s="709"/>
      <c r="P377" s="931"/>
      <c r="Q377" s="907" t="str">
        <f t="shared" si="17"/>
        <v/>
      </c>
      <c r="R377" s="711"/>
      <c r="S377" s="710"/>
      <c r="T377" s="710"/>
      <c r="U377" s="710"/>
      <c r="V377" s="712"/>
      <c r="AA377" s="604" t="e">
        <f>VLOOKUP(L377,Index!A:D,2,FALSE)</f>
        <v>#N/A</v>
      </c>
      <c r="AB377" s="604" t="e">
        <f>VLOOKUP(L377,Index!A:D,3,FALSE)</f>
        <v>#N/A</v>
      </c>
      <c r="AC377" s="604" t="e">
        <f>VLOOKUP(L377,Index!A:D,4,FALSE)</f>
        <v>#N/A</v>
      </c>
    </row>
    <row r="378" spans="1:29" s="604" customFormat="1" ht="13.5" outlineLevel="1" x14ac:dyDescent="0.25">
      <c r="A378" s="603"/>
      <c r="C378" s="713"/>
      <c r="D378" s="715" t="s">
        <v>528</v>
      </c>
      <c r="E378" s="679"/>
      <c r="F378" s="714" t="s">
        <v>250</v>
      </c>
      <c r="G378" s="716" t="s">
        <v>526</v>
      </c>
      <c r="H378" s="713" t="s">
        <v>174</v>
      </c>
      <c r="I378" s="713"/>
      <c r="J378" s="673" t="str">
        <f>F378&amp;"_"&amp;G378&amp;"_"&amp;H378&amp;"_"&amp;UPPER(D378)</f>
        <v>B_B0301_E1_RUECKHALTUNG</v>
      </c>
      <c r="K378" s="717" t="str">
        <f>VLOOKUP(L378,Index!A:D,2,FALSE)&amp;","&amp;VLOOKUP(L378,Index!A:D,3,FALSE)&amp;","&amp;VLOOKUP(L378,Index!A:D,4,FALSE)</f>
        <v>132,132,132</v>
      </c>
      <c r="L378" s="675">
        <v>252</v>
      </c>
      <c r="M378" s="670" t="s">
        <v>96</v>
      </c>
      <c r="N378" s="719">
        <f>VLOOKUP($L378,Index!F:H,2,FALSE)</f>
        <v>0.2</v>
      </c>
      <c r="O378" s="719">
        <f>VLOOKUP($L378,Index!F:H,3,FALSE)</f>
        <v>0.15</v>
      </c>
      <c r="P378" s="932"/>
      <c r="Q378" s="908" t="str">
        <f t="shared" si="17"/>
        <v/>
      </c>
      <c r="R378" s="678"/>
      <c r="S378" s="679"/>
      <c r="T378" s="679"/>
      <c r="U378" s="679"/>
      <c r="V378" s="680"/>
      <c r="AA378" s="604">
        <f>VLOOKUP(L378,Index!A:D,2,FALSE)</f>
        <v>132</v>
      </c>
      <c r="AB378" s="604">
        <f>VLOOKUP(L378,Index!A:D,3,FALSE)</f>
        <v>132</v>
      </c>
      <c r="AC378" s="604">
        <f>VLOOKUP(L378,Index!A:D,4,FALSE)</f>
        <v>132</v>
      </c>
    </row>
    <row r="379" spans="1:29" s="604" customFormat="1" ht="13.5" outlineLevel="1" x14ac:dyDescent="0.25">
      <c r="A379" s="603"/>
      <c r="C379" s="704" t="s">
        <v>529</v>
      </c>
      <c r="D379" s="596" t="s">
        <v>530</v>
      </c>
      <c r="E379" s="710" t="s">
        <v>1893</v>
      </c>
      <c r="F379" s="705"/>
      <c r="G379" s="706"/>
      <c r="H379" s="704"/>
      <c r="I379" s="704"/>
      <c r="J379" s="707"/>
      <c r="K379" s="705"/>
      <c r="L379" s="708"/>
      <c r="M379" s="705"/>
      <c r="N379" s="709"/>
      <c r="O379" s="709"/>
      <c r="P379" s="931"/>
      <c r="Q379" s="907" t="str">
        <f t="shared" si="17"/>
        <v/>
      </c>
      <c r="R379" s="711"/>
      <c r="S379" s="710"/>
      <c r="T379" s="710"/>
      <c r="U379" s="710"/>
      <c r="V379" s="712"/>
      <c r="AA379" s="604" t="e">
        <f>VLOOKUP(L379,Index!A:D,2,FALSE)</f>
        <v>#N/A</v>
      </c>
      <c r="AB379" s="604" t="e">
        <f>VLOOKUP(L379,Index!A:D,3,FALSE)</f>
        <v>#N/A</v>
      </c>
      <c r="AC379" s="604" t="e">
        <f>VLOOKUP(L379,Index!A:D,4,FALSE)</f>
        <v>#N/A</v>
      </c>
    </row>
    <row r="380" spans="1:29" s="604" customFormat="1" ht="13.5" outlineLevel="1" x14ac:dyDescent="0.25">
      <c r="A380" s="603"/>
      <c r="C380" s="713"/>
      <c r="D380" s="715" t="s">
        <v>531</v>
      </c>
      <c r="E380" s="679"/>
      <c r="F380" s="714" t="s">
        <v>250</v>
      </c>
      <c r="G380" s="716" t="s">
        <v>529</v>
      </c>
      <c r="H380" s="713" t="s">
        <v>174</v>
      </c>
      <c r="I380" s="713"/>
      <c r="J380" s="673" t="str">
        <f>F380&amp;"_"&amp;G380&amp;"_"&amp;H380&amp;"_"&amp;UPPER(D380)</f>
        <v>B_B0302_E1_WERKLEITUNG</v>
      </c>
      <c r="K380" s="722" t="str">
        <f>VLOOKUP(L380,Index!A:D,2,FALSE)&amp;","&amp;VLOOKUP(L380,Index!A:D,3,FALSE)&amp;","&amp;VLOOKUP(L380,Index!A:D,4,FALSE)</f>
        <v>91,91,91</v>
      </c>
      <c r="L380" s="675">
        <v>251</v>
      </c>
      <c r="M380" s="670" t="s">
        <v>96</v>
      </c>
      <c r="N380" s="719">
        <f>VLOOKUP($L380,Index!F:H,2,FALSE)</f>
        <v>0.1</v>
      </c>
      <c r="O380" s="719">
        <f>VLOOKUP($L380,Index!F:H,3,FALSE)</f>
        <v>0.1</v>
      </c>
      <c r="P380" s="932"/>
      <c r="Q380" s="908" t="str">
        <f t="shared" si="17"/>
        <v/>
      </c>
      <c r="R380" s="678"/>
      <c r="S380" s="679"/>
      <c r="T380" s="679"/>
      <c r="U380" s="679"/>
      <c r="V380" s="680"/>
      <c r="AA380" s="604">
        <f>VLOOKUP(L380,Index!A:D,2,FALSE)</f>
        <v>91</v>
      </c>
      <c r="AB380" s="604">
        <f>VLOOKUP(L380,Index!A:D,3,FALSE)</f>
        <v>91</v>
      </c>
      <c r="AC380" s="604">
        <f>VLOOKUP(L380,Index!A:D,4,FALSE)</f>
        <v>91</v>
      </c>
    </row>
    <row r="381" spans="1:29" s="604" customFormat="1" ht="13.5" outlineLevel="1" x14ac:dyDescent="0.25">
      <c r="A381" s="603"/>
      <c r="C381" s="704" t="s">
        <v>532</v>
      </c>
      <c r="D381" s="596" t="s">
        <v>533</v>
      </c>
      <c r="E381" s="710" t="s">
        <v>1894</v>
      </c>
      <c r="F381" s="705"/>
      <c r="G381" s="706"/>
      <c r="H381" s="704"/>
      <c r="I381" s="704"/>
      <c r="J381" s="707"/>
      <c r="K381" s="705"/>
      <c r="L381" s="708"/>
      <c r="M381" s="705"/>
      <c r="N381" s="709"/>
      <c r="O381" s="709"/>
      <c r="P381" s="931"/>
      <c r="Q381" s="907" t="str">
        <f t="shared" si="17"/>
        <v/>
      </c>
      <c r="R381" s="711"/>
      <c r="S381" s="710"/>
      <c r="T381" s="710"/>
      <c r="U381" s="710"/>
      <c r="V381" s="712"/>
      <c r="AA381" s="604" t="e">
        <f>VLOOKUP(L381,Index!A:D,2,FALSE)</f>
        <v>#N/A</v>
      </c>
      <c r="AB381" s="604" t="e">
        <f>VLOOKUP(L381,Index!A:D,3,FALSE)</f>
        <v>#N/A</v>
      </c>
      <c r="AC381" s="604" t="e">
        <f>VLOOKUP(L381,Index!A:D,4,FALSE)</f>
        <v>#N/A</v>
      </c>
    </row>
    <row r="382" spans="1:29" s="604" customFormat="1" ht="13.5" outlineLevel="1" x14ac:dyDescent="0.25">
      <c r="A382" s="603"/>
      <c r="C382" s="713"/>
      <c r="D382" s="715" t="s">
        <v>534</v>
      </c>
      <c r="E382" s="679"/>
      <c r="F382" s="714" t="s">
        <v>250</v>
      </c>
      <c r="G382" s="716" t="s">
        <v>532</v>
      </c>
      <c r="H382" s="713" t="s">
        <v>174</v>
      </c>
      <c r="I382" s="713"/>
      <c r="J382" s="673" t="str">
        <f>F382&amp;"_"&amp;G382&amp;"_"&amp;H382&amp;"_"&amp;UPPER(D382)</f>
        <v>B_B0303_E1_GEBAEUDE</v>
      </c>
      <c r="K382" s="783" t="str">
        <f>VLOOKUP(L382,Index!A:D,2,FALSE)&amp;","&amp;VLOOKUP(L382,Index!A:D,3,FALSE)&amp;","&amp;VLOOKUP(L382,Index!A:D,4,FALSE)</f>
        <v>173,173,173</v>
      </c>
      <c r="L382" s="675">
        <v>253</v>
      </c>
      <c r="M382" s="670" t="s">
        <v>96</v>
      </c>
      <c r="N382" s="719">
        <f>VLOOKUP($L382,Index!F:H,2,FALSE)</f>
        <v>0.3</v>
      </c>
      <c r="O382" s="719">
        <f>VLOOKUP($L382,Index!F:H,3,FALSE)</f>
        <v>0.2</v>
      </c>
      <c r="P382" s="932"/>
      <c r="Q382" s="908" t="str">
        <f t="shared" si="17"/>
        <v/>
      </c>
      <c r="R382" s="678"/>
      <c r="S382" s="679"/>
      <c r="T382" s="679"/>
      <c r="U382" s="679"/>
      <c r="V382" s="680"/>
      <c r="AA382" s="604">
        <f>VLOOKUP(L382,Index!A:D,2,FALSE)</f>
        <v>173</v>
      </c>
      <c r="AB382" s="604">
        <f>VLOOKUP(L382,Index!A:D,3,FALSE)</f>
        <v>173</v>
      </c>
      <c r="AC382" s="604">
        <f>VLOOKUP(L382,Index!A:D,4,FALSE)</f>
        <v>173</v>
      </c>
    </row>
    <row r="383" spans="1:29" s="604" customFormat="1" ht="13.5" outlineLevel="1" x14ac:dyDescent="0.25">
      <c r="A383" s="603"/>
      <c r="C383" s="704" t="s">
        <v>535</v>
      </c>
      <c r="D383" s="596" t="s">
        <v>536</v>
      </c>
      <c r="E383" s="710" t="s">
        <v>1895</v>
      </c>
      <c r="F383" s="705"/>
      <c r="G383" s="706"/>
      <c r="H383" s="704"/>
      <c r="I383" s="704"/>
      <c r="J383" s="707"/>
      <c r="K383" s="705"/>
      <c r="L383" s="708"/>
      <c r="M383" s="705"/>
      <c r="N383" s="709"/>
      <c r="O383" s="709"/>
      <c r="P383" s="931"/>
      <c r="Q383" s="907" t="str">
        <f t="shared" si="17"/>
        <v/>
      </c>
      <c r="R383" s="711"/>
      <c r="S383" s="710"/>
      <c r="T383" s="710"/>
      <c r="U383" s="710"/>
      <c r="V383" s="712"/>
      <c r="AA383" s="604" t="e">
        <f>VLOOKUP(L383,Index!A:D,2,FALSE)</f>
        <v>#N/A</v>
      </c>
      <c r="AB383" s="604" t="e">
        <f>VLOOKUP(L383,Index!A:D,3,FALSE)</f>
        <v>#N/A</v>
      </c>
      <c r="AC383" s="604" t="e">
        <f>VLOOKUP(L383,Index!A:D,4,FALSE)</f>
        <v>#N/A</v>
      </c>
    </row>
    <row r="384" spans="1:29" s="604" customFormat="1" ht="13.5" outlineLevel="1" x14ac:dyDescent="0.25">
      <c r="A384" s="603"/>
      <c r="C384" s="713"/>
      <c r="D384" s="715" t="s">
        <v>537</v>
      </c>
      <c r="E384" s="679"/>
      <c r="F384" s="714" t="s">
        <v>250</v>
      </c>
      <c r="G384" s="716" t="s">
        <v>535</v>
      </c>
      <c r="H384" s="713" t="s">
        <v>174</v>
      </c>
      <c r="I384" s="713"/>
      <c r="J384" s="673" t="str">
        <f>F384&amp;"_"&amp;G384&amp;"_"&amp;H384&amp;"_"&amp;UPPER(D384)</f>
        <v>B_B0304_E1_VERKEHRSANLAGE</v>
      </c>
      <c r="K384" s="717" t="str">
        <f>VLOOKUP(L384,Index!A:D,2,FALSE)&amp;","&amp;VLOOKUP(L384,Index!A:D,3,FALSE)&amp;","&amp;VLOOKUP(L384,Index!A:D,4,FALSE)</f>
        <v>132,132,132</v>
      </c>
      <c r="L384" s="675">
        <v>252</v>
      </c>
      <c r="M384" s="670" t="s">
        <v>129</v>
      </c>
      <c r="N384" s="719">
        <f>VLOOKUP($L384,Index!F:H,2,FALSE)</f>
        <v>0.2</v>
      </c>
      <c r="O384" s="719">
        <f>VLOOKUP($L384,Index!F:H,3,FALSE)</f>
        <v>0.15</v>
      </c>
      <c r="P384" s="932"/>
      <c r="Q384" s="908" t="str">
        <f t="shared" si="17"/>
        <v/>
      </c>
      <c r="R384" s="678"/>
      <c r="S384" s="679"/>
      <c r="T384" s="679"/>
      <c r="U384" s="679"/>
      <c r="V384" s="680"/>
      <c r="AA384" s="604">
        <f>VLOOKUP(L384,Index!A:D,2,FALSE)</f>
        <v>132</v>
      </c>
      <c r="AB384" s="604">
        <f>VLOOKUP(L384,Index!A:D,3,FALSE)</f>
        <v>132</v>
      </c>
      <c r="AC384" s="604">
        <f>VLOOKUP(L384,Index!A:D,4,FALSE)</f>
        <v>132</v>
      </c>
    </row>
    <row r="385" spans="1:29" s="604" customFormat="1" ht="13.5" outlineLevel="1" x14ac:dyDescent="0.25">
      <c r="A385" s="603"/>
      <c r="C385" s="704" t="s">
        <v>538</v>
      </c>
      <c r="D385" s="596" t="s">
        <v>539</v>
      </c>
      <c r="E385" s="710" t="s">
        <v>1896</v>
      </c>
      <c r="F385" s="705"/>
      <c r="G385" s="706"/>
      <c r="H385" s="704"/>
      <c r="I385" s="704"/>
      <c r="J385" s="707"/>
      <c r="K385" s="705"/>
      <c r="L385" s="708"/>
      <c r="M385" s="705"/>
      <c r="N385" s="709"/>
      <c r="O385" s="709"/>
      <c r="P385" s="931"/>
      <c r="Q385" s="907" t="str">
        <f t="shared" si="17"/>
        <v/>
      </c>
      <c r="R385" s="711"/>
      <c r="S385" s="710"/>
      <c r="T385" s="710"/>
      <c r="U385" s="710"/>
      <c r="V385" s="712"/>
      <c r="AA385" s="604" t="e">
        <f>VLOOKUP(L385,Index!A:D,2,FALSE)</f>
        <v>#N/A</v>
      </c>
      <c r="AB385" s="604" t="e">
        <f>VLOOKUP(L385,Index!A:D,3,FALSE)</f>
        <v>#N/A</v>
      </c>
      <c r="AC385" s="604" t="e">
        <f>VLOOKUP(L385,Index!A:D,4,FALSE)</f>
        <v>#N/A</v>
      </c>
    </row>
    <row r="386" spans="1:29" s="604" customFormat="1" ht="13.5" outlineLevel="1" x14ac:dyDescent="0.25">
      <c r="A386" s="603"/>
      <c r="C386" s="713"/>
      <c r="D386" s="715" t="s">
        <v>540</v>
      </c>
      <c r="E386" s="679"/>
      <c r="F386" s="714" t="s">
        <v>250</v>
      </c>
      <c r="G386" s="716" t="s">
        <v>538</v>
      </c>
      <c r="H386" s="713" t="s">
        <v>174</v>
      </c>
      <c r="I386" s="713"/>
      <c r="J386" s="673" t="str">
        <f>F386&amp;"_"&amp;G386&amp;"_"&amp;H386&amp;"_"&amp;UPPER(D386)</f>
        <v>B_B0305_E1_AUSSTATTUNG</v>
      </c>
      <c r="K386" s="722" t="str">
        <f>VLOOKUP(L386,Index!A:D,2,FALSE)&amp;","&amp;VLOOKUP(L386,Index!A:D,3,FALSE)&amp;","&amp;VLOOKUP(L386,Index!A:D,4,FALSE)</f>
        <v>91,91,91</v>
      </c>
      <c r="L386" s="675">
        <v>251</v>
      </c>
      <c r="M386" s="670" t="s">
        <v>129</v>
      </c>
      <c r="N386" s="719">
        <f>VLOOKUP($L386,Index!F:H,2,FALSE)</f>
        <v>0.1</v>
      </c>
      <c r="O386" s="719">
        <f>VLOOKUP($L386,Index!F:H,3,FALSE)</f>
        <v>0.1</v>
      </c>
      <c r="P386" s="932"/>
      <c r="Q386" s="908" t="str">
        <f t="shared" si="17"/>
        <v/>
      </c>
      <c r="R386" s="678"/>
      <c r="S386" s="679"/>
      <c r="T386" s="679"/>
      <c r="U386" s="679"/>
      <c r="V386" s="680"/>
      <c r="AA386" s="604">
        <f>VLOOKUP(L386,Index!A:D,2,FALSE)</f>
        <v>91</v>
      </c>
      <c r="AB386" s="604">
        <f>VLOOKUP(L386,Index!A:D,3,FALSE)</f>
        <v>91</v>
      </c>
      <c r="AC386" s="604">
        <f>VLOOKUP(L386,Index!A:D,4,FALSE)</f>
        <v>91</v>
      </c>
    </row>
    <row r="387" spans="1:29" s="604" customFormat="1" ht="13.5" outlineLevel="1" x14ac:dyDescent="0.25">
      <c r="A387" s="603"/>
      <c r="C387" s="697" t="s">
        <v>559</v>
      </c>
      <c r="D387" s="594" t="s">
        <v>560</v>
      </c>
      <c r="E387" s="701" t="s">
        <v>1897</v>
      </c>
      <c r="F387" s="698"/>
      <c r="G387" s="697"/>
      <c r="H387" s="697"/>
      <c r="I387" s="697"/>
      <c r="J387" s="697"/>
      <c r="K387" s="699"/>
      <c r="L387" s="698"/>
      <c r="M387" s="698"/>
      <c r="N387" s="700"/>
      <c r="O387" s="700"/>
      <c r="P387" s="939"/>
      <c r="Q387" s="912" t="str">
        <f t="shared" si="17"/>
        <v/>
      </c>
      <c r="R387" s="700"/>
      <c r="S387" s="702"/>
      <c r="T387" s="702"/>
      <c r="U387" s="702"/>
      <c r="V387" s="723"/>
      <c r="AA387" s="604" t="e">
        <f>VLOOKUP(L387,Index!A:D,2,FALSE)</f>
        <v>#N/A</v>
      </c>
      <c r="AB387" s="604" t="e">
        <f>VLOOKUP(L387,Index!A:D,3,FALSE)</f>
        <v>#N/A</v>
      </c>
      <c r="AC387" s="604" t="e">
        <f>VLOOKUP(L387,Index!A:D,4,FALSE)</f>
        <v>#N/A</v>
      </c>
    </row>
    <row r="388" spans="1:29" s="604" customFormat="1" ht="13.5" outlineLevel="1" x14ac:dyDescent="0.25">
      <c r="A388" s="603"/>
      <c r="C388" s="704" t="s">
        <v>561</v>
      </c>
      <c r="D388" s="596" t="s">
        <v>562</v>
      </c>
      <c r="E388" s="710"/>
      <c r="F388" s="705"/>
      <c r="G388" s="706"/>
      <c r="H388" s="704"/>
      <c r="I388" s="704"/>
      <c r="J388" s="707"/>
      <c r="K388" s="705"/>
      <c r="L388" s="708"/>
      <c r="M388" s="705"/>
      <c r="N388" s="709"/>
      <c r="O388" s="709"/>
      <c r="P388" s="931"/>
      <c r="Q388" s="907" t="str">
        <f t="shared" si="17"/>
        <v/>
      </c>
      <c r="R388" s="711"/>
      <c r="S388" s="710"/>
      <c r="T388" s="710"/>
      <c r="U388" s="710"/>
      <c r="V388" s="712"/>
      <c r="AA388" s="604" t="e">
        <f>VLOOKUP(L388,Index!A:D,2,FALSE)</f>
        <v>#N/A</v>
      </c>
      <c r="AB388" s="604" t="e">
        <f>VLOOKUP(L388,Index!A:D,3,FALSE)</f>
        <v>#N/A</v>
      </c>
      <c r="AC388" s="604" t="e">
        <f>VLOOKUP(L388,Index!A:D,4,FALSE)</f>
        <v>#N/A</v>
      </c>
    </row>
    <row r="389" spans="1:29" s="604" customFormat="1" ht="13.5" outlineLevel="1" x14ac:dyDescent="0.25">
      <c r="A389" s="603"/>
      <c r="C389" s="713"/>
      <c r="D389" s="715" t="str">
        <f>D388</f>
        <v>Baugrube</v>
      </c>
      <c r="E389" s="679"/>
      <c r="F389" s="714" t="s">
        <v>250</v>
      </c>
      <c r="G389" s="716" t="s">
        <v>561</v>
      </c>
      <c r="H389" s="713" t="s">
        <v>174</v>
      </c>
      <c r="I389" s="713"/>
      <c r="J389" s="673" t="str">
        <f>F389&amp;"_"&amp;G389&amp;"_"&amp;H389&amp;"_"&amp;UPPER(D389)</f>
        <v>B_B0600_E1_BAUGRUBE</v>
      </c>
      <c r="K389" s="717" t="str">
        <f>VLOOKUP(L389,Index!A:D,2,FALSE)&amp;","&amp;VLOOKUP(L389,Index!A:D,3,FALSE)&amp;","&amp;VLOOKUP(L389,Index!A:D,4,FALSE)</f>
        <v>132,132,132</v>
      </c>
      <c r="L389" s="718">
        <v>252</v>
      </c>
      <c r="M389" s="714" t="s">
        <v>129</v>
      </c>
      <c r="N389" s="719">
        <f>VLOOKUP($L389,Index!F:H,2,FALSE)</f>
        <v>0.2</v>
      </c>
      <c r="O389" s="719">
        <f>VLOOKUP($L389,Index!F:H,3,FALSE)</f>
        <v>0.15</v>
      </c>
      <c r="P389" s="932"/>
      <c r="Q389" s="908" t="str">
        <f t="shared" si="17"/>
        <v/>
      </c>
      <c r="R389" s="678"/>
      <c r="S389" s="679"/>
      <c r="T389" s="679"/>
      <c r="U389" s="679"/>
      <c r="V389" s="680"/>
      <c r="AA389" s="604">
        <f>VLOOKUP(L389,Index!A:D,2,FALSE)</f>
        <v>132</v>
      </c>
      <c r="AB389" s="604">
        <f>VLOOKUP(L389,Index!A:D,3,FALSE)</f>
        <v>132</v>
      </c>
      <c r="AC389" s="604">
        <f>VLOOKUP(L389,Index!A:D,4,FALSE)</f>
        <v>132</v>
      </c>
    </row>
    <row r="390" spans="1:29" s="604" customFormat="1" ht="13.5" outlineLevel="1" x14ac:dyDescent="0.25">
      <c r="A390" s="603"/>
      <c r="C390" s="704" t="s">
        <v>563</v>
      </c>
      <c r="D390" s="596" t="s">
        <v>564</v>
      </c>
      <c r="E390" s="710" t="str">
        <f>[1]Modellplan!$AA$101</f>
        <v>Rückbau und Entsorgung von kontaminierten Bauwerken und Bauteilen</v>
      </c>
      <c r="F390" s="705"/>
      <c r="G390" s="706"/>
      <c r="H390" s="704"/>
      <c r="I390" s="704"/>
      <c r="J390" s="707"/>
      <c r="K390" s="705"/>
      <c r="L390" s="708"/>
      <c r="M390" s="705"/>
      <c r="N390" s="709"/>
      <c r="O390" s="709"/>
      <c r="P390" s="931"/>
      <c r="Q390" s="907" t="str">
        <f t="shared" si="17"/>
        <v/>
      </c>
      <c r="R390" s="711"/>
      <c r="S390" s="710"/>
      <c r="T390" s="710"/>
      <c r="U390" s="710"/>
      <c r="V390" s="712"/>
      <c r="AA390" s="604" t="e">
        <f>VLOOKUP(L390,Index!A:D,2,FALSE)</f>
        <v>#N/A</v>
      </c>
      <c r="AB390" s="604" t="e">
        <f>VLOOKUP(L390,Index!A:D,3,FALSE)</f>
        <v>#N/A</v>
      </c>
      <c r="AC390" s="604" t="e">
        <f>VLOOKUP(L390,Index!A:D,4,FALSE)</f>
        <v>#N/A</v>
      </c>
    </row>
    <row r="391" spans="1:29" s="604" customFormat="1" ht="13.5" outlineLevel="1" x14ac:dyDescent="0.25">
      <c r="A391" s="603"/>
      <c r="C391" s="713"/>
      <c r="D391" s="715" t="s">
        <v>565</v>
      </c>
      <c r="E391" s="679"/>
      <c r="F391" s="714" t="s">
        <v>250</v>
      </c>
      <c r="G391" s="716" t="s">
        <v>563</v>
      </c>
      <c r="H391" s="713" t="s">
        <v>174</v>
      </c>
      <c r="I391" s="713"/>
      <c r="J391" s="673" t="str">
        <f>F391&amp;"_"&amp;G391&amp;"_"&amp;H391&amp;"_"&amp;UPPER(D391)</f>
        <v>B_B0601_E1_RODUNG</v>
      </c>
      <c r="K391" s="722" t="str">
        <f>VLOOKUP(L391,Index!A:D,2,FALSE)&amp;","&amp;VLOOKUP(L391,Index!A:D,3,FALSE)&amp;","&amp;VLOOKUP(L391,Index!A:D,4,FALSE)</f>
        <v>91,91,91</v>
      </c>
      <c r="L391" s="718">
        <v>251</v>
      </c>
      <c r="M391" s="714" t="s">
        <v>129</v>
      </c>
      <c r="N391" s="719">
        <f>VLOOKUP($L391,Index!F:H,2,FALSE)</f>
        <v>0.1</v>
      </c>
      <c r="O391" s="719">
        <f>VLOOKUP($L391,Index!F:H,3,FALSE)</f>
        <v>0.1</v>
      </c>
      <c r="P391" s="932"/>
      <c r="Q391" s="908" t="str">
        <f t="shared" si="17"/>
        <v/>
      </c>
      <c r="R391" s="678"/>
      <c r="S391" s="679"/>
      <c r="T391" s="679"/>
      <c r="U391" s="679"/>
      <c r="V391" s="680"/>
      <c r="AA391" s="604">
        <f>VLOOKUP(L391,Index!A:D,2,FALSE)</f>
        <v>91</v>
      </c>
      <c r="AB391" s="604">
        <f>VLOOKUP(L391,Index!A:D,3,FALSE)</f>
        <v>91</v>
      </c>
      <c r="AC391" s="604">
        <f>VLOOKUP(L391,Index!A:D,4,FALSE)</f>
        <v>91</v>
      </c>
    </row>
    <row r="392" spans="1:29" s="604" customFormat="1" ht="13.5" outlineLevel="1" x14ac:dyDescent="0.25">
      <c r="A392" s="603"/>
      <c r="C392" s="704" t="s">
        <v>566</v>
      </c>
      <c r="D392" s="596" t="s">
        <v>567</v>
      </c>
      <c r="E392" s="710" t="str">
        <f>[1]Modellplan!$AA$103</f>
        <v>Aushub des Baugrube, Materialeinbau und Sicherungsmassnahmen, einschliesslich Rodung und Abtrag vorhandener Böden, Hinweis: Umgebungsgestaltung (I 1)</v>
      </c>
      <c r="F392" s="705"/>
      <c r="G392" s="706"/>
      <c r="H392" s="704"/>
      <c r="I392" s="704"/>
      <c r="J392" s="707"/>
      <c r="K392" s="705"/>
      <c r="L392" s="708"/>
      <c r="M392" s="705"/>
      <c r="N392" s="709"/>
      <c r="O392" s="709"/>
      <c r="P392" s="931"/>
      <c r="Q392" s="907" t="str">
        <f t="shared" si="17"/>
        <v/>
      </c>
      <c r="R392" s="711"/>
      <c r="S392" s="710"/>
      <c r="T392" s="710"/>
      <c r="U392" s="710"/>
      <c r="V392" s="712"/>
      <c r="AA392" s="604" t="e">
        <f>VLOOKUP(L392,Index!A:D,2,FALSE)</f>
        <v>#N/A</v>
      </c>
      <c r="AB392" s="604" t="e">
        <f>VLOOKUP(L392,Index!A:D,3,FALSE)</f>
        <v>#N/A</v>
      </c>
      <c r="AC392" s="604" t="e">
        <f>VLOOKUP(L392,Index!A:D,4,FALSE)</f>
        <v>#N/A</v>
      </c>
    </row>
    <row r="393" spans="1:29" s="604" customFormat="1" ht="13.5" outlineLevel="1" x14ac:dyDescent="0.25">
      <c r="A393" s="603"/>
      <c r="C393" s="713"/>
      <c r="D393" s="715" t="s">
        <v>568</v>
      </c>
      <c r="E393" s="679"/>
      <c r="F393" s="714" t="s">
        <v>250</v>
      </c>
      <c r="G393" s="716" t="s">
        <v>566</v>
      </c>
      <c r="H393" s="713" t="s">
        <v>174</v>
      </c>
      <c r="I393" s="713"/>
      <c r="J393" s="673" t="str">
        <f>F393&amp;"_"&amp;G393&amp;"_"&amp;H393&amp;"_"&amp;UPPER(D393)</f>
        <v>B_B0602_E1_AUSHUB</v>
      </c>
      <c r="K393" s="722" t="str">
        <f>VLOOKUP(L393,Index!A:D,2,FALSE)&amp;","&amp;VLOOKUP(L393,Index!A:D,3,FALSE)&amp;","&amp;VLOOKUP(L393,Index!A:D,4,FALSE)</f>
        <v>91,91,91</v>
      </c>
      <c r="L393" s="718">
        <v>251</v>
      </c>
      <c r="M393" s="714" t="s">
        <v>129</v>
      </c>
      <c r="N393" s="719">
        <f>VLOOKUP($L393,Index!F:H,2,FALSE)</f>
        <v>0.1</v>
      </c>
      <c r="O393" s="719">
        <f>VLOOKUP($L393,Index!F:H,3,FALSE)</f>
        <v>0.1</v>
      </c>
      <c r="P393" s="932"/>
      <c r="Q393" s="908" t="str">
        <f t="shared" si="17"/>
        <v/>
      </c>
      <c r="R393" s="678"/>
      <c r="S393" s="679"/>
      <c r="T393" s="679"/>
      <c r="U393" s="679"/>
      <c r="V393" s="680"/>
      <c r="AA393" s="604">
        <f>VLOOKUP(L393,Index!A:D,2,FALSE)</f>
        <v>91</v>
      </c>
      <c r="AB393" s="604">
        <f>VLOOKUP(L393,Index!A:D,3,FALSE)</f>
        <v>91</v>
      </c>
      <c r="AC393" s="604">
        <f>VLOOKUP(L393,Index!A:D,4,FALSE)</f>
        <v>91</v>
      </c>
    </row>
    <row r="394" spans="1:29" s="604" customFormat="1" ht="13.5" outlineLevel="1" x14ac:dyDescent="0.25">
      <c r="A394" s="603"/>
      <c r="C394" s="704" t="s">
        <v>569</v>
      </c>
      <c r="D394" s="596" t="s">
        <v>570</v>
      </c>
      <c r="E394" s="710">
        <f>[1]Modellplan!$AA$105</f>
        <v>0</v>
      </c>
      <c r="F394" s="705"/>
      <c r="G394" s="706"/>
      <c r="H394" s="704"/>
      <c r="I394" s="704"/>
      <c r="J394" s="707"/>
      <c r="K394" s="705"/>
      <c r="L394" s="708"/>
      <c r="M394" s="705"/>
      <c r="N394" s="709"/>
      <c r="O394" s="709"/>
      <c r="P394" s="931"/>
      <c r="Q394" s="907" t="str">
        <f t="shared" si="17"/>
        <v/>
      </c>
      <c r="R394" s="711"/>
      <c r="S394" s="710"/>
      <c r="T394" s="710"/>
      <c r="U394" s="710"/>
      <c r="V394" s="712"/>
      <c r="AA394" s="604" t="e">
        <f>VLOOKUP(L394,Index!A:D,2,FALSE)</f>
        <v>#N/A</v>
      </c>
      <c r="AB394" s="604" t="e">
        <f>VLOOKUP(L394,Index!A:D,3,FALSE)</f>
        <v>#N/A</v>
      </c>
      <c r="AC394" s="604" t="e">
        <f>VLOOKUP(L394,Index!A:D,4,FALSE)</f>
        <v>#N/A</v>
      </c>
    </row>
    <row r="395" spans="1:29" s="604" customFormat="1" ht="13.5" outlineLevel="1" x14ac:dyDescent="0.25">
      <c r="A395" s="603"/>
      <c r="C395" s="713"/>
      <c r="D395" s="715" t="s">
        <v>568</v>
      </c>
      <c r="E395" s="679"/>
      <c r="F395" s="714" t="s">
        <v>250</v>
      </c>
      <c r="G395" s="716" t="s">
        <v>569</v>
      </c>
      <c r="H395" s="713" t="s">
        <v>174</v>
      </c>
      <c r="I395" s="713"/>
      <c r="J395" s="673" t="str">
        <f>F395&amp;"_"&amp;G395&amp;"_"&amp;H395&amp;"_"&amp;UPPER(D395)</f>
        <v>B_B0603_E1_AUSHUB</v>
      </c>
      <c r="K395" s="722" t="str">
        <f>VLOOKUP(L395,Index!A:D,2,FALSE)&amp;","&amp;VLOOKUP(L395,Index!A:D,3,FALSE)&amp;","&amp;VLOOKUP(L395,Index!A:D,4,FALSE)</f>
        <v>91,91,91</v>
      </c>
      <c r="L395" s="718">
        <v>251</v>
      </c>
      <c r="M395" s="714" t="s">
        <v>129</v>
      </c>
      <c r="N395" s="719">
        <f>VLOOKUP($L395,Index!F:H,2,FALSE)</f>
        <v>0.1</v>
      </c>
      <c r="O395" s="719">
        <f>VLOOKUP($L395,Index!F:H,3,FALSE)</f>
        <v>0.1</v>
      </c>
      <c r="P395" s="932"/>
      <c r="Q395" s="908" t="str">
        <f t="shared" si="17"/>
        <v/>
      </c>
      <c r="R395" s="678"/>
      <c r="S395" s="679"/>
      <c r="T395" s="679"/>
      <c r="U395" s="679"/>
      <c r="V395" s="680"/>
      <c r="AA395" s="604">
        <f>VLOOKUP(L395,Index!A:D,2,FALSE)</f>
        <v>91</v>
      </c>
      <c r="AB395" s="604">
        <f>VLOOKUP(L395,Index!A:D,3,FALSE)</f>
        <v>91</v>
      </c>
      <c r="AC395" s="604">
        <f>VLOOKUP(L395,Index!A:D,4,FALSE)</f>
        <v>91</v>
      </c>
    </row>
    <row r="396" spans="1:29" s="604" customFormat="1" ht="13.5" outlineLevel="1" x14ac:dyDescent="0.25">
      <c r="A396" s="603"/>
      <c r="C396" s="704" t="s">
        <v>571</v>
      </c>
      <c r="D396" s="596" t="s">
        <v>572</v>
      </c>
      <c r="E396" s="710">
        <f>[1]Modellplan!$AA$107</f>
        <v>0</v>
      </c>
      <c r="F396" s="705"/>
      <c r="G396" s="706"/>
      <c r="H396" s="704"/>
      <c r="I396" s="704"/>
      <c r="J396" s="707"/>
      <c r="K396" s="705"/>
      <c r="L396" s="708"/>
      <c r="M396" s="705"/>
      <c r="N396" s="709"/>
      <c r="O396" s="709"/>
      <c r="P396" s="931"/>
      <c r="Q396" s="907" t="str">
        <f t="shared" si="17"/>
        <v/>
      </c>
      <c r="R396" s="711"/>
      <c r="S396" s="710"/>
      <c r="T396" s="710"/>
      <c r="U396" s="710"/>
      <c r="V396" s="712"/>
      <c r="AA396" s="604" t="e">
        <f>VLOOKUP(L396,Index!A:D,2,FALSE)</f>
        <v>#N/A</v>
      </c>
      <c r="AB396" s="604" t="e">
        <f>VLOOKUP(L396,Index!A:D,3,FALSE)</f>
        <v>#N/A</v>
      </c>
      <c r="AC396" s="604" t="e">
        <f>VLOOKUP(L396,Index!A:D,4,FALSE)</f>
        <v>#N/A</v>
      </c>
    </row>
    <row r="397" spans="1:29" s="604" customFormat="1" ht="13.5" outlineLevel="1" x14ac:dyDescent="0.25">
      <c r="A397" s="603"/>
      <c r="C397" s="713"/>
      <c r="D397" s="715" t="str">
        <f>D396</f>
        <v>Boeschungssicherung</v>
      </c>
      <c r="E397" s="679"/>
      <c r="F397" s="714" t="s">
        <v>250</v>
      </c>
      <c r="G397" s="716" t="s">
        <v>571</v>
      </c>
      <c r="H397" s="713" t="s">
        <v>174</v>
      </c>
      <c r="I397" s="713"/>
      <c r="J397" s="673" t="str">
        <f>F397&amp;"_"&amp;G397&amp;"_"&amp;H397&amp;"_"&amp;UPPER(D397)</f>
        <v>B_B0604_E1_BOESCHUNGSSICHERUNG</v>
      </c>
      <c r="K397" s="722" t="str">
        <f>VLOOKUP(L397,Index!A:D,2,FALSE)&amp;","&amp;VLOOKUP(L397,Index!A:D,3,FALSE)&amp;","&amp;VLOOKUP(L397,Index!A:D,4,FALSE)</f>
        <v>91,91,91</v>
      </c>
      <c r="L397" s="718">
        <v>251</v>
      </c>
      <c r="M397" s="714" t="s">
        <v>129</v>
      </c>
      <c r="N397" s="719">
        <f>VLOOKUP($L397,Index!F:H,2,FALSE)</f>
        <v>0.1</v>
      </c>
      <c r="O397" s="719">
        <f>VLOOKUP($L397,Index!F:H,3,FALSE)</f>
        <v>0.1</v>
      </c>
      <c r="P397" s="932"/>
      <c r="Q397" s="908" t="str">
        <f t="shared" si="17"/>
        <v/>
      </c>
      <c r="R397" s="678"/>
      <c r="S397" s="679"/>
      <c r="T397" s="679"/>
      <c r="U397" s="679"/>
      <c r="V397" s="680"/>
      <c r="AA397" s="604">
        <f>VLOOKUP(L397,Index!A:D,2,FALSE)</f>
        <v>91</v>
      </c>
      <c r="AB397" s="604">
        <f>VLOOKUP(L397,Index!A:D,3,FALSE)</f>
        <v>91</v>
      </c>
      <c r="AC397" s="604">
        <f>VLOOKUP(L397,Index!A:D,4,FALSE)</f>
        <v>91</v>
      </c>
    </row>
    <row r="398" spans="1:29" s="604" customFormat="1" ht="13.5" outlineLevel="1" x14ac:dyDescent="0.25">
      <c r="A398" s="603"/>
      <c r="C398" s="704" t="s">
        <v>573</v>
      </c>
      <c r="D398" s="596" t="s">
        <v>574</v>
      </c>
      <c r="E398" s="710">
        <f>[1]Modellplan!$AA$109</f>
        <v>0</v>
      </c>
      <c r="F398" s="705"/>
      <c r="G398" s="706"/>
      <c r="H398" s="704"/>
      <c r="I398" s="704"/>
      <c r="J398" s="707"/>
      <c r="K398" s="705"/>
      <c r="L398" s="708"/>
      <c r="M398" s="705"/>
      <c r="N398" s="709"/>
      <c r="O398" s="709"/>
      <c r="P398" s="931"/>
      <c r="Q398" s="907" t="str">
        <f t="shared" si="17"/>
        <v/>
      </c>
      <c r="R398" s="711"/>
      <c r="S398" s="710"/>
      <c r="T398" s="710"/>
      <c r="U398" s="710"/>
      <c r="V398" s="712"/>
      <c r="AA398" s="604" t="e">
        <f>VLOOKUP(L398,Index!A:D,2,FALSE)</f>
        <v>#N/A</v>
      </c>
      <c r="AB398" s="604" t="e">
        <f>VLOOKUP(L398,Index!A:D,3,FALSE)</f>
        <v>#N/A</v>
      </c>
      <c r="AC398" s="604" t="e">
        <f>VLOOKUP(L398,Index!A:D,4,FALSE)</f>
        <v>#N/A</v>
      </c>
    </row>
    <row r="399" spans="1:29" s="604" customFormat="1" ht="13.5" outlineLevel="1" x14ac:dyDescent="0.25">
      <c r="A399" s="603"/>
      <c r="C399" s="713"/>
      <c r="D399" s="715" t="str">
        <f>D398</f>
        <v xml:space="preserve">Baugrubenabschluss </v>
      </c>
      <c r="E399" s="679"/>
      <c r="F399" s="714" t="s">
        <v>250</v>
      </c>
      <c r="G399" s="716" t="s">
        <v>573</v>
      </c>
      <c r="H399" s="713" t="s">
        <v>174</v>
      </c>
      <c r="I399" s="713"/>
      <c r="J399" s="673" t="str">
        <f>F399&amp;"_"&amp;G399&amp;"_"&amp;H399&amp;"_"&amp;UPPER(D399)</f>
        <v xml:space="preserve">B_B0605_E1_BAUGRUBENABSCHLUSS </v>
      </c>
      <c r="K399" s="722" t="str">
        <f>VLOOKUP(L399,Index!A:D,2,FALSE)&amp;","&amp;VLOOKUP(L399,Index!A:D,3,FALSE)&amp;","&amp;VLOOKUP(L399,Index!A:D,4,FALSE)</f>
        <v>91,91,91</v>
      </c>
      <c r="L399" s="718">
        <v>251</v>
      </c>
      <c r="M399" s="714" t="s">
        <v>129</v>
      </c>
      <c r="N399" s="719">
        <f>VLOOKUP($L399,Index!F:H,2,FALSE)</f>
        <v>0.1</v>
      </c>
      <c r="O399" s="719">
        <f>VLOOKUP($L399,Index!F:H,3,FALSE)</f>
        <v>0.1</v>
      </c>
      <c r="P399" s="932"/>
      <c r="Q399" s="908" t="str">
        <f t="shared" si="17"/>
        <v/>
      </c>
      <c r="R399" s="678"/>
      <c r="S399" s="679"/>
      <c r="T399" s="679"/>
      <c r="U399" s="679"/>
      <c r="V399" s="680"/>
      <c r="AA399" s="604">
        <f>VLOOKUP(L399,Index!A:D,2,FALSE)</f>
        <v>91</v>
      </c>
      <c r="AB399" s="604">
        <f>VLOOKUP(L399,Index!A:D,3,FALSE)</f>
        <v>91</v>
      </c>
      <c r="AC399" s="604">
        <f>VLOOKUP(L399,Index!A:D,4,FALSE)</f>
        <v>91</v>
      </c>
    </row>
    <row r="400" spans="1:29" s="604" customFormat="1" ht="13.5" outlineLevel="1" x14ac:dyDescent="0.25">
      <c r="A400" s="603"/>
      <c r="C400" s="704" t="s">
        <v>575</v>
      </c>
      <c r="D400" s="596" t="s">
        <v>576</v>
      </c>
      <c r="E400" s="710">
        <f>[1]Modellplan!$AA$111</f>
        <v>0</v>
      </c>
      <c r="F400" s="705"/>
      <c r="G400" s="706"/>
      <c r="H400" s="704"/>
      <c r="I400" s="704"/>
      <c r="J400" s="707"/>
      <c r="K400" s="705"/>
      <c r="L400" s="708"/>
      <c r="M400" s="705"/>
      <c r="N400" s="709"/>
      <c r="O400" s="709"/>
      <c r="P400" s="931"/>
      <c r="Q400" s="907" t="str">
        <f t="shared" si="17"/>
        <v/>
      </c>
      <c r="R400" s="711"/>
      <c r="S400" s="710"/>
      <c r="T400" s="710"/>
      <c r="U400" s="710"/>
      <c r="V400" s="712"/>
      <c r="AA400" s="604" t="e">
        <f>VLOOKUP(L400,Index!A:D,2,FALSE)</f>
        <v>#N/A</v>
      </c>
      <c r="AB400" s="604" t="e">
        <f>VLOOKUP(L400,Index!A:D,3,FALSE)</f>
        <v>#N/A</v>
      </c>
      <c r="AC400" s="604" t="e">
        <f>VLOOKUP(L400,Index!A:D,4,FALSE)</f>
        <v>#N/A</v>
      </c>
    </row>
    <row r="401" spans="1:29" s="604" customFormat="1" ht="13.5" outlineLevel="1" x14ac:dyDescent="0.25">
      <c r="A401" s="603"/>
      <c r="C401" s="713"/>
      <c r="D401" s="715" t="str">
        <f>D400</f>
        <v>Materialeinbau</v>
      </c>
      <c r="E401" s="679"/>
      <c r="F401" s="714" t="s">
        <v>250</v>
      </c>
      <c r="G401" s="716" t="s">
        <v>575</v>
      </c>
      <c r="H401" s="713" t="s">
        <v>174</v>
      </c>
      <c r="I401" s="713"/>
      <c r="J401" s="673" t="str">
        <f>F401&amp;"_"&amp;G401&amp;"_"&amp;H401&amp;"_"&amp;UPPER(D401)</f>
        <v>B_B0606_E1_MATERIALEINBAU</v>
      </c>
      <c r="K401" s="722" t="str">
        <f>VLOOKUP(L401,Index!A:D,2,FALSE)&amp;","&amp;VLOOKUP(L401,Index!A:D,3,FALSE)&amp;","&amp;VLOOKUP(L401,Index!A:D,4,FALSE)</f>
        <v>91,91,91</v>
      </c>
      <c r="L401" s="718">
        <v>251</v>
      </c>
      <c r="M401" s="714" t="s">
        <v>129</v>
      </c>
      <c r="N401" s="719">
        <f>VLOOKUP($L401,Index!F:H,2,FALSE)</f>
        <v>0.1</v>
      </c>
      <c r="O401" s="719">
        <f>VLOOKUP($L401,Index!F:H,3,FALSE)</f>
        <v>0.1</v>
      </c>
      <c r="P401" s="932"/>
      <c r="Q401" s="908" t="str">
        <f t="shared" si="17"/>
        <v/>
      </c>
      <c r="R401" s="678"/>
      <c r="S401" s="679"/>
      <c r="T401" s="679"/>
      <c r="U401" s="679"/>
      <c r="V401" s="680"/>
      <c r="AA401" s="604">
        <f>VLOOKUP(L401,Index!A:D,2,FALSE)</f>
        <v>91</v>
      </c>
      <c r="AB401" s="604">
        <f>VLOOKUP(L401,Index!A:D,3,FALSE)</f>
        <v>91</v>
      </c>
      <c r="AC401" s="604">
        <f>VLOOKUP(L401,Index!A:D,4,FALSE)</f>
        <v>91</v>
      </c>
    </row>
    <row r="402" spans="1:29" s="604" customFormat="1" ht="13.5" outlineLevel="1" x14ac:dyDescent="0.25">
      <c r="A402" s="603"/>
      <c r="C402" s="704" t="s">
        <v>577</v>
      </c>
      <c r="D402" s="596" t="s">
        <v>578</v>
      </c>
      <c r="E402" s="710">
        <f>[1]Modellplan!$AA$113</f>
        <v>0</v>
      </c>
      <c r="F402" s="705"/>
      <c r="G402" s="706"/>
      <c r="H402" s="704"/>
      <c r="I402" s="704"/>
      <c r="J402" s="707"/>
      <c r="K402" s="705"/>
      <c r="L402" s="708"/>
      <c r="M402" s="705"/>
      <c r="N402" s="709"/>
      <c r="O402" s="709"/>
      <c r="P402" s="931"/>
      <c r="Q402" s="907" t="str">
        <f t="shared" si="17"/>
        <v/>
      </c>
      <c r="R402" s="711"/>
      <c r="S402" s="710"/>
      <c r="T402" s="710"/>
      <c r="U402" s="710"/>
      <c r="V402" s="712"/>
      <c r="AA402" s="604" t="e">
        <f>VLOOKUP(L402,Index!A:D,2,FALSE)</f>
        <v>#N/A</v>
      </c>
      <c r="AB402" s="604" t="e">
        <f>VLOOKUP(L402,Index!A:D,3,FALSE)</f>
        <v>#N/A</v>
      </c>
      <c r="AC402" s="604" t="e">
        <f>VLOOKUP(L402,Index!A:D,4,FALSE)</f>
        <v>#N/A</v>
      </c>
    </row>
    <row r="403" spans="1:29" s="604" customFormat="1" ht="13.5" outlineLevel="1" x14ac:dyDescent="0.25">
      <c r="A403" s="603"/>
      <c r="C403" s="713"/>
      <c r="D403" s="715" t="str">
        <f>D402</f>
        <v>Wasserhaltung</v>
      </c>
      <c r="E403" s="679"/>
      <c r="F403" s="714" t="s">
        <v>250</v>
      </c>
      <c r="G403" s="716" t="s">
        <v>577</v>
      </c>
      <c r="H403" s="713" t="s">
        <v>174</v>
      </c>
      <c r="I403" s="713"/>
      <c r="J403" s="673" t="str">
        <f>F403&amp;"_"&amp;G403&amp;"_"&amp;H403&amp;"_"&amp;UPPER(D403)</f>
        <v>B_B0607_E1_WASSERHALTUNG</v>
      </c>
      <c r="K403" s="743" t="str">
        <f>VLOOKUP(L403,Index!A:D,2,FALSE)&amp;","&amp;VLOOKUP(L403,Index!A:D,3,FALSE)&amp;","&amp;VLOOKUP(L403,Index!A:D,4,FALSE)</f>
        <v>51,51,51</v>
      </c>
      <c r="L403" s="718">
        <v>250</v>
      </c>
      <c r="M403" s="714" t="s">
        <v>129</v>
      </c>
      <c r="N403" s="719">
        <f>VLOOKUP($L403,Index!F:H,2,FALSE)</f>
        <v>0.05</v>
      </c>
      <c r="O403" s="719">
        <f>VLOOKUP($L403,Index!F:H,3,FALSE)</f>
        <v>0.05</v>
      </c>
      <c r="P403" s="932"/>
      <c r="Q403" s="908" t="str">
        <f t="shared" si="17"/>
        <v/>
      </c>
      <c r="R403" s="678"/>
      <c r="S403" s="679"/>
      <c r="T403" s="679"/>
      <c r="U403" s="679"/>
      <c r="V403" s="680"/>
      <c r="AA403" s="604">
        <f>VLOOKUP(L403,Index!A:D,2,FALSE)</f>
        <v>51</v>
      </c>
      <c r="AB403" s="604">
        <f>VLOOKUP(L403,Index!A:D,3,FALSE)</f>
        <v>51</v>
      </c>
      <c r="AC403" s="604">
        <f>VLOOKUP(L403,Index!A:D,4,FALSE)</f>
        <v>51</v>
      </c>
    </row>
    <row r="404" spans="1:29" s="604" customFormat="1" ht="13.5" outlineLevel="1" x14ac:dyDescent="0.25">
      <c r="A404" s="603"/>
      <c r="C404" s="697" t="s">
        <v>579</v>
      </c>
      <c r="D404" s="594" t="s">
        <v>580</v>
      </c>
      <c r="E404" s="701" t="s">
        <v>1898</v>
      </c>
      <c r="F404" s="698"/>
      <c r="G404" s="697"/>
      <c r="H404" s="697"/>
      <c r="I404" s="697"/>
      <c r="J404" s="697"/>
      <c r="K404" s="699"/>
      <c r="L404" s="698"/>
      <c r="M404" s="698"/>
      <c r="N404" s="700"/>
      <c r="O404" s="700"/>
      <c r="P404" s="939"/>
      <c r="Q404" s="912" t="str">
        <f t="shared" si="17"/>
        <v/>
      </c>
      <c r="R404" s="700"/>
      <c r="S404" s="702"/>
      <c r="T404" s="702"/>
      <c r="U404" s="702"/>
      <c r="V404" s="723"/>
      <c r="AA404" s="604" t="e">
        <f>VLOOKUP(L404,Index!A:D,2,FALSE)</f>
        <v>#N/A</v>
      </c>
      <c r="AB404" s="604" t="e">
        <f>VLOOKUP(L404,Index!A:D,3,FALSE)</f>
        <v>#N/A</v>
      </c>
      <c r="AC404" s="604" t="e">
        <f>VLOOKUP(L404,Index!A:D,4,FALSE)</f>
        <v>#N/A</v>
      </c>
    </row>
    <row r="405" spans="1:29" s="604" customFormat="1" ht="13.5" outlineLevel="1" x14ac:dyDescent="0.25">
      <c r="A405" s="603"/>
      <c r="C405" s="704" t="s">
        <v>581</v>
      </c>
      <c r="D405" s="596" t="s">
        <v>580</v>
      </c>
      <c r="E405" s="710"/>
      <c r="F405" s="705"/>
      <c r="G405" s="706"/>
      <c r="H405" s="704"/>
      <c r="I405" s="704"/>
      <c r="J405" s="707"/>
      <c r="K405" s="705"/>
      <c r="L405" s="708"/>
      <c r="M405" s="705"/>
      <c r="N405" s="709"/>
      <c r="O405" s="709"/>
      <c r="P405" s="931"/>
      <c r="Q405" s="907" t="str">
        <f t="shared" si="17"/>
        <v/>
      </c>
      <c r="R405" s="711"/>
      <c r="S405" s="710"/>
      <c r="T405" s="710"/>
      <c r="U405" s="710"/>
      <c r="V405" s="712"/>
      <c r="AA405" s="604" t="e">
        <f>VLOOKUP(L405,Index!A:D,2,FALSE)</f>
        <v>#N/A</v>
      </c>
      <c r="AB405" s="604" t="e">
        <f>VLOOKUP(L405,Index!A:D,3,FALSE)</f>
        <v>#N/A</v>
      </c>
      <c r="AC405" s="604" t="e">
        <f>VLOOKUP(L405,Index!A:D,4,FALSE)</f>
        <v>#N/A</v>
      </c>
    </row>
    <row r="406" spans="1:29" s="604" customFormat="1" ht="13.5" outlineLevel="1" x14ac:dyDescent="0.25">
      <c r="A406" s="603"/>
      <c r="C406" s="713"/>
      <c r="D406" s="715" t="str">
        <f>D405</f>
        <v>Geruest</v>
      </c>
      <c r="E406" s="679"/>
      <c r="F406" s="714" t="s">
        <v>250</v>
      </c>
      <c r="G406" s="716" t="s">
        <v>581</v>
      </c>
      <c r="H406" s="713" t="s">
        <v>174</v>
      </c>
      <c r="I406" s="713"/>
      <c r="J406" s="673" t="str">
        <f>F406&amp;"_"&amp;G406&amp;"_"&amp;H406&amp;"_"&amp;UPPER(D406)</f>
        <v>B_B0800_E1_GERUEST</v>
      </c>
      <c r="K406" s="743" t="str">
        <f>VLOOKUP(L406,Index!A:D,2,FALSE)&amp;","&amp;VLOOKUP(L406,Index!A:D,3,FALSE)&amp;","&amp;VLOOKUP(L406,Index!A:D,4,FALSE)</f>
        <v>51,51,51</v>
      </c>
      <c r="L406" s="718">
        <v>250</v>
      </c>
      <c r="M406" s="714" t="s">
        <v>129</v>
      </c>
      <c r="N406" s="719">
        <f>VLOOKUP($L406,Index!F:H,2,FALSE)</f>
        <v>0.05</v>
      </c>
      <c r="O406" s="719">
        <f>VLOOKUP($L406,Index!F:H,3,FALSE)</f>
        <v>0.05</v>
      </c>
      <c r="P406" s="932"/>
      <c r="Q406" s="908" t="str">
        <f t="shared" si="17"/>
        <v/>
      </c>
      <c r="R406" s="678"/>
      <c r="S406" s="679"/>
      <c r="T406" s="679"/>
      <c r="U406" s="679"/>
      <c r="V406" s="680"/>
      <c r="AA406" s="604">
        <f>VLOOKUP(L406,Index!A:D,2,FALSE)</f>
        <v>51</v>
      </c>
      <c r="AB406" s="604">
        <f>VLOOKUP(L406,Index!A:D,3,FALSE)</f>
        <v>51</v>
      </c>
      <c r="AC406" s="604">
        <f>VLOOKUP(L406,Index!A:D,4,FALSE)</f>
        <v>51</v>
      </c>
    </row>
    <row r="407" spans="1:29" s="604" customFormat="1" ht="13.5" outlineLevel="1" x14ac:dyDescent="0.25">
      <c r="A407" s="603"/>
      <c r="C407" s="704" t="s">
        <v>582</v>
      </c>
      <c r="D407" s="596" t="s">
        <v>583</v>
      </c>
      <c r="E407" s="710" t="str">
        <f>[1]Modellplan!$AA$129</f>
        <v xml:space="preserve">Sicherung von eigenen und fremden Bauwerken und Bauteilen </v>
      </c>
      <c r="F407" s="705"/>
      <c r="G407" s="706"/>
      <c r="H407" s="704"/>
      <c r="I407" s="704"/>
      <c r="J407" s="707"/>
      <c r="K407" s="705"/>
      <c r="L407" s="708"/>
      <c r="M407" s="705"/>
      <c r="N407" s="709"/>
      <c r="O407" s="709"/>
      <c r="P407" s="931"/>
      <c r="Q407" s="907" t="str">
        <f t="shared" si="17"/>
        <v/>
      </c>
      <c r="R407" s="711"/>
      <c r="S407" s="710"/>
      <c r="T407" s="710"/>
      <c r="U407" s="710"/>
      <c r="V407" s="712"/>
      <c r="AA407" s="604" t="e">
        <f>VLOOKUP(L407,Index!A:D,2,FALSE)</f>
        <v>#N/A</v>
      </c>
      <c r="AB407" s="604" t="e">
        <f>VLOOKUP(L407,Index!A:D,3,FALSE)</f>
        <v>#N/A</v>
      </c>
      <c r="AC407" s="604" t="e">
        <f>VLOOKUP(L407,Index!A:D,4,FALSE)</f>
        <v>#N/A</v>
      </c>
    </row>
    <row r="408" spans="1:29" s="604" customFormat="1" ht="13.5" outlineLevel="1" x14ac:dyDescent="0.25">
      <c r="A408" s="603"/>
      <c r="C408" s="713"/>
      <c r="D408" s="715" t="str">
        <f>D407</f>
        <v xml:space="preserve">Fassadengeruest </v>
      </c>
      <c r="E408" s="679"/>
      <c r="F408" s="714" t="s">
        <v>250</v>
      </c>
      <c r="G408" s="716" t="s">
        <v>582</v>
      </c>
      <c r="H408" s="713" t="s">
        <v>174</v>
      </c>
      <c r="I408" s="713"/>
      <c r="J408" s="673" t="str">
        <f>F408&amp;"_"&amp;G408&amp;"_"&amp;H408&amp;"_"&amp;UPPER(D408)</f>
        <v xml:space="preserve">B_B0801_E1_FASSADENGERUEST </v>
      </c>
      <c r="K408" s="743" t="str">
        <f>VLOOKUP(L408,Index!A:D,2,FALSE)&amp;","&amp;VLOOKUP(L408,Index!A:D,3,FALSE)&amp;","&amp;VLOOKUP(L408,Index!A:D,4,FALSE)</f>
        <v>51,51,51</v>
      </c>
      <c r="L408" s="718">
        <v>250</v>
      </c>
      <c r="M408" s="714" t="s">
        <v>129</v>
      </c>
      <c r="N408" s="719">
        <f>VLOOKUP($L408,Index!F:H,2,FALSE)</f>
        <v>0.05</v>
      </c>
      <c r="O408" s="719">
        <f>VLOOKUP($L408,Index!F:H,3,FALSE)</f>
        <v>0.05</v>
      </c>
      <c r="P408" s="932"/>
      <c r="Q408" s="908" t="str">
        <f t="shared" si="17"/>
        <v/>
      </c>
      <c r="R408" s="678"/>
      <c r="S408" s="679"/>
      <c r="T408" s="679"/>
      <c r="U408" s="679"/>
      <c r="V408" s="680"/>
      <c r="AA408" s="604">
        <f>VLOOKUP(L408,Index!A:D,2,FALSE)</f>
        <v>51</v>
      </c>
      <c r="AB408" s="604">
        <f>VLOOKUP(L408,Index!A:D,3,FALSE)</f>
        <v>51</v>
      </c>
      <c r="AC408" s="604">
        <f>VLOOKUP(L408,Index!A:D,4,FALSE)</f>
        <v>51</v>
      </c>
    </row>
    <row r="409" spans="1:29" s="604" customFormat="1" ht="13.5" outlineLevel="1" x14ac:dyDescent="0.25">
      <c r="A409" s="603"/>
      <c r="C409" s="704" t="s">
        <v>584</v>
      </c>
      <c r="D409" s="596" t="s">
        <v>585</v>
      </c>
      <c r="E409" s="710" t="str">
        <f>[1]Modellplan!$AA$131</f>
        <v xml:space="preserve">Arbeits-, Lehr-, Schutz- und Montagegerüste innen und aussen </v>
      </c>
      <c r="F409" s="705"/>
      <c r="G409" s="706"/>
      <c r="H409" s="704"/>
      <c r="I409" s="704"/>
      <c r="J409" s="707"/>
      <c r="K409" s="705"/>
      <c r="L409" s="708"/>
      <c r="M409" s="705"/>
      <c r="N409" s="709"/>
      <c r="O409" s="709"/>
      <c r="P409" s="931"/>
      <c r="Q409" s="907" t="str">
        <f t="shared" si="17"/>
        <v/>
      </c>
      <c r="R409" s="711"/>
      <c r="S409" s="710"/>
      <c r="T409" s="710"/>
      <c r="U409" s="710"/>
      <c r="V409" s="712"/>
      <c r="AA409" s="604" t="e">
        <f>VLOOKUP(L409,Index!A:D,2,FALSE)</f>
        <v>#N/A</v>
      </c>
      <c r="AB409" s="604" t="e">
        <f>VLOOKUP(L409,Index!A:D,3,FALSE)</f>
        <v>#N/A</v>
      </c>
      <c r="AC409" s="604" t="e">
        <f>VLOOKUP(L409,Index!A:D,4,FALSE)</f>
        <v>#N/A</v>
      </c>
    </row>
    <row r="410" spans="1:29" s="604" customFormat="1" ht="13.5" outlineLevel="1" x14ac:dyDescent="0.25">
      <c r="A410" s="603"/>
      <c r="C410" s="713"/>
      <c r="D410" s="715" t="str">
        <f>D409</f>
        <v>Arbeitsgeruest</v>
      </c>
      <c r="E410" s="679"/>
      <c r="F410" s="714" t="s">
        <v>250</v>
      </c>
      <c r="G410" s="716" t="s">
        <v>584</v>
      </c>
      <c r="H410" s="713" t="s">
        <v>174</v>
      </c>
      <c r="I410" s="713"/>
      <c r="J410" s="673" t="str">
        <f>F410&amp;"_"&amp;G410&amp;"_"&amp;H410&amp;"_"&amp;UPPER(D410)</f>
        <v>B_B0802_E1_ARBEITSGERUEST</v>
      </c>
      <c r="K410" s="743" t="str">
        <f>VLOOKUP(L410,Index!A:D,2,FALSE)&amp;","&amp;VLOOKUP(L410,Index!A:D,3,FALSE)&amp;","&amp;VLOOKUP(L410,Index!A:D,4,FALSE)</f>
        <v>51,51,51</v>
      </c>
      <c r="L410" s="718">
        <v>250</v>
      </c>
      <c r="M410" s="714" t="s">
        <v>129</v>
      </c>
      <c r="N410" s="719">
        <f>VLOOKUP($L410,Index!F:H,2,FALSE)</f>
        <v>0.05</v>
      </c>
      <c r="O410" s="719">
        <f>VLOOKUP($L410,Index!F:H,3,FALSE)</f>
        <v>0.05</v>
      </c>
      <c r="P410" s="932"/>
      <c r="Q410" s="908" t="str">
        <f t="shared" si="17"/>
        <v/>
      </c>
      <c r="R410" s="678"/>
      <c r="S410" s="679"/>
      <c r="T410" s="679"/>
      <c r="U410" s="679"/>
      <c r="V410" s="680"/>
      <c r="AA410" s="604">
        <f>VLOOKUP(L410,Index!A:D,2,FALSE)</f>
        <v>51</v>
      </c>
      <c r="AB410" s="604">
        <f>VLOOKUP(L410,Index!A:D,3,FALSE)</f>
        <v>51</v>
      </c>
      <c r="AC410" s="604">
        <f>VLOOKUP(L410,Index!A:D,4,FALSE)</f>
        <v>51</v>
      </c>
    </row>
    <row r="411" spans="1:29" s="604" customFormat="1" ht="13.5" outlineLevel="1" x14ac:dyDescent="0.25">
      <c r="A411" s="603"/>
      <c r="C411" s="601" t="s">
        <v>476</v>
      </c>
      <c r="D411" s="601" t="s">
        <v>852</v>
      </c>
      <c r="E411" s="626"/>
      <c r="F411" s="600"/>
      <c r="G411" s="622"/>
      <c r="H411" s="601"/>
      <c r="I411" s="601"/>
      <c r="J411" s="623"/>
      <c r="K411" s="600"/>
      <c r="L411" s="624"/>
      <c r="M411" s="600"/>
      <c r="N411" s="625"/>
      <c r="O411" s="625"/>
      <c r="P411" s="931"/>
      <c r="Q411" s="907" t="str">
        <f t="shared" si="17"/>
        <v/>
      </c>
      <c r="R411" s="627"/>
      <c r="S411" s="626"/>
      <c r="T411" s="626"/>
      <c r="U411" s="626"/>
      <c r="V411" s="626"/>
      <c r="W411" s="772" t="s">
        <v>1201</v>
      </c>
      <c r="AA411" s="604" t="e">
        <f>VLOOKUP(L411,Index!A:D,2,FALSE)</f>
        <v>#N/A</v>
      </c>
      <c r="AB411" s="604" t="e">
        <f>VLOOKUP(L411,Index!A:D,3,FALSE)</f>
        <v>#N/A</v>
      </c>
      <c r="AC411" s="604" t="e">
        <f>VLOOKUP(L411,Index!A:D,4,FALSE)</f>
        <v>#N/A</v>
      </c>
    </row>
    <row r="412" spans="1:29" s="604" customFormat="1" ht="13.5" outlineLevel="1" x14ac:dyDescent="0.25">
      <c r="A412" s="603"/>
      <c r="C412" s="773"/>
      <c r="D412" s="775" t="s">
        <v>222</v>
      </c>
      <c r="E412" s="679"/>
      <c r="F412" s="714" t="s">
        <v>250</v>
      </c>
      <c r="G412" s="716" t="s">
        <v>476</v>
      </c>
      <c r="H412" s="773" t="s">
        <v>221</v>
      </c>
      <c r="I412" s="773"/>
      <c r="J412" s="673" t="str">
        <f t="shared" ref="J412:J422" si="18">F412&amp;"_"&amp;G412&amp;"_"&amp;H412&amp;"_"&amp;UPPER(D412)</f>
        <v>B_V0100_C3_HILFSKONSTRUKTION</v>
      </c>
      <c r="K412" s="776" t="str">
        <f>VLOOKUP(L412,Index!A:D,2,FALSE)&amp;","&amp;VLOOKUP(L412,Index!A:D,3,FALSE)&amp;","&amp;VLOOKUP(L412,Index!A:D,4,FALSE)</f>
        <v>0,255,0</v>
      </c>
      <c r="L412" s="777">
        <v>3</v>
      </c>
      <c r="M412" s="774" t="s">
        <v>129</v>
      </c>
      <c r="N412" s="719">
        <f>VLOOKUP($L412,Index!F:H,2,FALSE)</f>
        <v>0</v>
      </c>
      <c r="O412" s="719">
        <f>VLOOKUP($L412,Index!F:H,3,FALSE)</f>
        <v>0</v>
      </c>
      <c r="P412" s="932"/>
      <c r="Q412" s="908" t="str">
        <f t="shared" si="17"/>
        <v/>
      </c>
      <c r="R412" s="678"/>
      <c r="S412" s="679"/>
      <c r="T412" s="679"/>
      <c r="U412" s="679"/>
      <c r="V412" s="680"/>
      <c r="AA412" s="604">
        <f>VLOOKUP(L412,Index!A:D,2,FALSE)</f>
        <v>0</v>
      </c>
      <c r="AB412" s="604">
        <f>VLOOKUP(L412,Index!A:D,3,FALSE)</f>
        <v>255</v>
      </c>
      <c r="AC412" s="604">
        <f>VLOOKUP(L412,Index!A:D,4,FALSE)</f>
        <v>0</v>
      </c>
    </row>
    <row r="413" spans="1:29" s="604" customFormat="1" ht="13.5" outlineLevel="1" x14ac:dyDescent="0.25">
      <c r="A413" s="603"/>
      <c r="C413" s="773"/>
      <c r="D413" s="775" t="s">
        <v>1572</v>
      </c>
      <c r="E413" s="679"/>
      <c r="F413" s="714" t="s">
        <v>250</v>
      </c>
      <c r="G413" s="716" t="s">
        <v>476</v>
      </c>
      <c r="H413" s="773" t="s">
        <v>223</v>
      </c>
      <c r="I413" s="773"/>
      <c r="J413" s="673" t="str">
        <f t="shared" si="18"/>
        <v>B_V0100_D1_KOTE</v>
      </c>
      <c r="K413" s="826" t="str">
        <f>VLOOKUP(L413,Index!A:D,2,FALSE)&amp;","&amp;VLOOKUP(L413,Index!A:D,3,FALSE)&amp;","&amp;VLOOKUP(L413,Index!A:D,4,FALSE)</f>
        <v>91,91,91</v>
      </c>
      <c r="L413" s="777">
        <v>251</v>
      </c>
      <c r="M413" s="774" t="s">
        <v>129</v>
      </c>
      <c r="N413" s="719">
        <f>VLOOKUP($L413,Index!F:H,2,FALSE)</f>
        <v>0.1</v>
      </c>
      <c r="O413" s="719">
        <f>VLOOKUP($L413,Index!F:H,3,FALSE)</f>
        <v>0.1</v>
      </c>
      <c r="P413" s="932"/>
      <c r="Q413" s="908" t="str">
        <f t="shared" si="17"/>
        <v/>
      </c>
      <c r="R413" s="678"/>
      <c r="S413" s="679"/>
      <c r="T413" s="679"/>
      <c r="U413" s="679"/>
      <c r="V413" s="680"/>
      <c r="AA413" s="604">
        <f>VLOOKUP(L413,Index!A:D,2,FALSE)</f>
        <v>91</v>
      </c>
      <c r="AB413" s="604">
        <f>VLOOKUP(L413,Index!A:D,3,FALSE)</f>
        <v>91</v>
      </c>
      <c r="AC413" s="604">
        <f>VLOOKUP(L413,Index!A:D,4,FALSE)</f>
        <v>91</v>
      </c>
    </row>
    <row r="414" spans="1:29" s="604" customFormat="1" ht="13.5" outlineLevel="1" x14ac:dyDescent="0.25">
      <c r="A414" s="603"/>
      <c r="C414" s="773"/>
      <c r="D414" s="775" t="s">
        <v>1673</v>
      </c>
      <c r="E414" s="679"/>
      <c r="F414" s="714" t="s">
        <v>250</v>
      </c>
      <c r="G414" s="716" t="s">
        <v>476</v>
      </c>
      <c r="H414" s="773" t="s">
        <v>224</v>
      </c>
      <c r="I414" s="773"/>
      <c r="J414" s="673" t="str">
        <f t="shared" si="18"/>
        <v>B_V0100_D2_MASSE</v>
      </c>
      <c r="K414" s="778" t="str">
        <f>VLOOKUP(L414,Index!A:D,2,FALSE)&amp;","&amp;VLOOKUP(L414,Index!A:D,3,FALSE)&amp;","&amp;VLOOKUP(L414,Index!A:D,4,FALSE)</f>
        <v>51,51,51</v>
      </c>
      <c r="L414" s="777">
        <v>250</v>
      </c>
      <c r="M414" s="774" t="s">
        <v>129</v>
      </c>
      <c r="N414" s="719">
        <f>VLOOKUP($L414,Index!F:H,2,FALSE)</f>
        <v>0.05</v>
      </c>
      <c r="O414" s="719">
        <f>VLOOKUP($L414,Index!F:H,3,FALSE)</f>
        <v>0.05</v>
      </c>
      <c r="P414" s="932"/>
      <c r="Q414" s="908" t="str">
        <f t="shared" si="17"/>
        <v/>
      </c>
      <c r="R414" s="678"/>
      <c r="S414" s="679"/>
      <c r="T414" s="679"/>
      <c r="U414" s="679"/>
      <c r="V414" s="680"/>
      <c r="AA414" s="604">
        <f>VLOOKUP(L414,Index!A:D,2,FALSE)</f>
        <v>51</v>
      </c>
      <c r="AB414" s="604">
        <f>VLOOKUP(L414,Index!A:D,3,FALSE)</f>
        <v>51</v>
      </c>
      <c r="AC414" s="604">
        <f>VLOOKUP(L414,Index!A:D,4,FALSE)</f>
        <v>51</v>
      </c>
    </row>
    <row r="415" spans="1:29" s="604" customFormat="1" ht="13.5" outlineLevel="1" x14ac:dyDescent="0.25">
      <c r="A415" s="603"/>
      <c r="C415" s="773"/>
      <c r="D415" s="775" t="s">
        <v>1573</v>
      </c>
      <c r="E415" s="679"/>
      <c r="F415" s="714" t="s">
        <v>250</v>
      </c>
      <c r="G415" s="716" t="s">
        <v>476</v>
      </c>
      <c r="H415" s="773" t="s">
        <v>225</v>
      </c>
      <c r="I415" s="773"/>
      <c r="J415" s="673" t="str">
        <f t="shared" si="18"/>
        <v>B_V0100_G9_REFERENZ</v>
      </c>
      <c r="K415" s="779" t="str">
        <f>VLOOKUP(L415,Index!A:D,2,FALSE)&amp;","&amp;VLOOKUP(L415,Index!A:D,3,FALSE)&amp;","&amp;VLOOKUP(L415,Index!A:D,4,FALSE)</f>
        <v>255,127,0</v>
      </c>
      <c r="L415" s="780">
        <v>30</v>
      </c>
      <c r="M415" s="774" t="s">
        <v>129</v>
      </c>
      <c r="N415" s="719">
        <f>VLOOKUP($L415,Index!F:H,2,FALSE)</f>
        <v>0.25</v>
      </c>
      <c r="O415" s="719">
        <f>VLOOKUP($L415,Index!F:H,3,FALSE)</f>
        <v>0.15</v>
      </c>
      <c r="P415" s="932"/>
      <c r="Q415" s="908" t="str">
        <f t="shared" si="17"/>
        <v/>
      </c>
      <c r="R415" s="678"/>
      <c r="S415" s="679"/>
      <c r="T415" s="679"/>
      <c r="U415" s="679"/>
      <c r="V415" s="680"/>
      <c r="AA415" s="604">
        <f>VLOOKUP(L415,Index!A:D,2,FALSE)</f>
        <v>255</v>
      </c>
      <c r="AB415" s="604">
        <f>VLOOKUP(L415,Index!A:D,3,FALSE)</f>
        <v>127</v>
      </c>
      <c r="AC415" s="604">
        <f>VLOOKUP(L415,Index!A:D,4,FALSE)</f>
        <v>0</v>
      </c>
    </row>
    <row r="416" spans="1:29" s="604" customFormat="1" ht="13.5" outlineLevel="1" x14ac:dyDescent="0.25">
      <c r="A416" s="603"/>
      <c r="C416" s="773"/>
      <c r="D416" s="775" t="s">
        <v>1574</v>
      </c>
      <c r="E416" s="679"/>
      <c r="F416" s="714" t="s">
        <v>250</v>
      </c>
      <c r="G416" s="716" t="s">
        <v>476</v>
      </c>
      <c r="H416" s="773" t="s">
        <v>226</v>
      </c>
      <c r="I416" s="773"/>
      <c r="J416" s="673" t="str">
        <f t="shared" si="18"/>
        <v>B_V0100_G10_ROTSTIFT</v>
      </c>
      <c r="K416" s="781" t="str">
        <f>VLOOKUP(L416,Index!A:D,2,FALSE)&amp;","&amp;VLOOKUP(L416,Index!A:D,3,FALSE)&amp;","&amp;VLOOKUP(L416,Index!A:D,4,FALSE)</f>
        <v>255,0,0</v>
      </c>
      <c r="L416" s="777">
        <v>1</v>
      </c>
      <c r="M416" s="774" t="s">
        <v>129</v>
      </c>
      <c r="N416" s="719">
        <f>VLOOKUP($L416,Index!F:H,2,FALSE)</f>
        <v>0</v>
      </c>
      <c r="O416" s="719">
        <f>VLOOKUP($L416,Index!F:H,3,FALSE)</f>
        <v>0</v>
      </c>
      <c r="P416" s="932"/>
      <c r="Q416" s="908" t="str">
        <f t="shared" si="17"/>
        <v/>
      </c>
      <c r="R416" s="678"/>
      <c r="S416" s="679"/>
      <c r="T416" s="679"/>
      <c r="U416" s="679"/>
      <c r="V416" s="680"/>
      <c r="AA416" s="604">
        <f>VLOOKUP(L416,Index!A:D,2,FALSE)</f>
        <v>255</v>
      </c>
      <c r="AB416" s="604">
        <f>VLOOKUP(L416,Index!A:D,3,FALSE)</f>
        <v>0</v>
      </c>
      <c r="AC416" s="604">
        <f>VLOOKUP(L416,Index!A:D,4,FALSE)</f>
        <v>0</v>
      </c>
    </row>
    <row r="417" spans="1:29" s="604" customFormat="1" ht="13.5" outlineLevel="1" x14ac:dyDescent="0.25">
      <c r="A417" s="603"/>
      <c r="C417" s="773"/>
      <c r="D417" s="775" t="s">
        <v>1575</v>
      </c>
      <c r="E417" s="679"/>
      <c r="F417" s="714" t="s">
        <v>250</v>
      </c>
      <c r="G417" s="716" t="s">
        <v>476</v>
      </c>
      <c r="H417" s="773" t="s">
        <v>227</v>
      </c>
      <c r="I417" s="773"/>
      <c r="J417" s="673" t="str">
        <f t="shared" si="18"/>
        <v>B_V0100_G11_SCHNITTLINIE</v>
      </c>
      <c r="K417" s="782" t="str">
        <f>VLOOKUP(L417,Index!A:D,2,FALSE)&amp;","&amp;VLOOKUP(L417,Index!A:D,3,FALSE)&amp;","&amp;VLOOKUP(L417,Index!A:D,4,FALSE)</f>
        <v>132,132,132</v>
      </c>
      <c r="L417" s="780">
        <v>252</v>
      </c>
      <c r="M417" s="774" t="s">
        <v>129</v>
      </c>
      <c r="N417" s="719">
        <f>VLOOKUP($L417,Index!F:H,2,FALSE)</f>
        <v>0.2</v>
      </c>
      <c r="O417" s="719">
        <f>VLOOKUP($L417,Index!F:H,3,FALSE)</f>
        <v>0.15</v>
      </c>
      <c r="P417" s="932"/>
      <c r="Q417" s="908" t="str">
        <f t="shared" si="17"/>
        <v/>
      </c>
      <c r="R417" s="678"/>
      <c r="S417" s="679"/>
      <c r="T417" s="679"/>
      <c r="U417" s="679"/>
      <c r="V417" s="680"/>
      <c r="AA417" s="604">
        <f>VLOOKUP(L417,Index!A:D,2,FALSE)</f>
        <v>132</v>
      </c>
      <c r="AB417" s="604">
        <f>VLOOKUP(L417,Index!A:D,3,FALSE)</f>
        <v>132</v>
      </c>
      <c r="AC417" s="604">
        <f>VLOOKUP(L417,Index!A:D,4,FALSE)</f>
        <v>132</v>
      </c>
    </row>
    <row r="418" spans="1:29" s="604" customFormat="1" ht="13.5" outlineLevel="1" x14ac:dyDescent="0.25">
      <c r="A418" s="603"/>
      <c r="C418" s="773"/>
      <c r="D418" s="775" t="s">
        <v>1576</v>
      </c>
      <c r="E418" s="679"/>
      <c r="F418" s="714" t="s">
        <v>250</v>
      </c>
      <c r="G418" s="716" t="s">
        <v>476</v>
      </c>
      <c r="H418" s="773" t="s">
        <v>229</v>
      </c>
      <c r="I418" s="773"/>
      <c r="J418" s="673" t="str">
        <f t="shared" si="18"/>
        <v>B_V0100_I3_HINWEIS</v>
      </c>
      <c r="K418" s="950" t="str">
        <f>VLOOKUP(L418,Index!A:D,2,FALSE)&amp;","&amp;VLOOKUP(L418,Index!A:D,3,FALSE)&amp;","&amp;VLOOKUP(L418,Index!A:D,4,FALSE)</f>
        <v>132,132,132</v>
      </c>
      <c r="L418" s="777">
        <v>252</v>
      </c>
      <c r="M418" s="774" t="s">
        <v>129</v>
      </c>
      <c r="N418" s="719">
        <f>VLOOKUP($L418,Index!F:H,2,FALSE)</f>
        <v>0.2</v>
      </c>
      <c r="O418" s="719">
        <f>VLOOKUP($L418,Index!F:H,3,FALSE)</f>
        <v>0.15</v>
      </c>
      <c r="P418" s="932"/>
      <c r="Q418" s="908" t="str">
        <f t="shared" si="17"/>
        <v/>
      </c>
      <c r="R418" s="678"/>
      <c r="S418" s="679"/>
      <c r="T418" s="679"/>
      <c r="U418" s="679"/>
      <c r="V418" s="680"/>
      <c r="AA418" s="604">
        <f>VLOOKUP(L418,Index!A:D,2,FALSE)</f>
        <v>132</v>
      </c>
      <c r="AB418" s="604">
        <f>VLOOKUP(L418,Index!A:D,3,FALSE)</f>
        <v>132</v>
      </c>
      <c r="AC418" s="604">
        <f>VLOOKUP(L418,Index!A:D,4,FALSE)</f>
        <v>132</v>
      </c>
    </row>
    <row r="419" spans="1:29" s="604" customFormat="1" ht="13.5" outlineLevel="1" x14ac:dyDescent="0.25">
      <c r="A419" s="603"/>
      <c r="C419" s="773"/>
      <c r="D419" s="775" t="s">
        <v>252</v>
      </c>
      <c r="E419" s="679"/>
      <c r="F419" s="714" t="s">
        <v>250</v>
      </c>
      <c r="G419" s="716" t="s">
        <v>476</v>
      </c>
      <c r="H419" s="773" t="s">
        <v>228</v>
      </c>
      <c r="I419" s="773"/>
      <c r="J419" s="673" t="str">
        <f t="shared" si="18"/>
        <v>B_V0100_I5_TEXT</v>
      </c>
      <c r="K419" s="950" t="str">
        <f>VLOOKUP(L419,Index!A:D,2,FALSE)&amp;","&amp;VLOOKUP(L419,Index!A:D,3,FALSE)&amp;","&amp;VLOOKUP(L419,Index!A:D,4,FALSE)</f>
        <v>132,132,132</v>
      </c>
      <c r="L419" s="777">
        <v>252</v>
      </c>
      <c r="M419" s="774" t="s">
        <v>129</v>
      </c>
      <c r="N419" s="719">
        <f>VLOOKUP($L419,Index!F:H,2,FALSE)</f>
        <v>0.2</v>
      </c>
      <c r="O419" s="719">
        <f>VLOOKUP($L419,Index!F:H,3,FALSE)</f>
        <v>0.15</v>
      </c>
      <c r="P419" s="932"/>
      <c r="Q419" s="908" t="str">
        <f t="shared" si="17"/>
        <v/>
      </c>
      <c r="R419" s="678"/>
      <c r="S419" s="679"/>
      <c r="T419" s="679"/>
      <c r="U419" s="679"/>
      <c r="V419" s="680"/>
      <c r="AA419" s="604">
        <f>VLOOKUP(L419,Index!A:D,2,FALSE)</f>
        <v>132</v>
      </c>
      <c r="AB419" s="604">
        <f>VLOOKUP(L419,Index!A:D,3,FALSE)</f>
        <v>132</v>
      </c>
      <c r="AC419" s="604">
        <f>VLOOKUP(L419,Index!A:D,4,FALSE)</f>
        <v>132</v>
      </c>
    </row>
    <row r="420" spans="1:29" s="604" customFormat="1" ht="13.5" outlineLevel="1" x14ac:dyDescent="0.25">
      <c r="A420" s="603"/>
      <c r="C420" s="773"/>
      <c r="D420" s="775" t="s">
        <v>251</v>
      </c>
      <c r="E420" s="679"/>
      <c r="F420" s="714" t="s">
        <v>250</v>
      </c>
      <c r="G420" s="716" t="s">
        <v>476</v>
      </c>
      <c r="H420" s="773" t="s">
        <v>230</v>
      </c>
      <c r="I420" s="773"/>
      <c r="J420" s="673" t="str">
        <f t="shared" si="18"/>
        <v>B_V0100_L6_PLANKOPF</v>
      </c>
      <c r="K420" s="782" t="str">
        <f>VLOOKUP(L420,Index!A:D,2,FALSE)&amp;","&amp;VLOOKUP(L420,Index!A:D,3,FALSE)&amp;","&amp;VLOOKUP(L420,Index!A:D,4,FALSE)</f>
        <v>132,132,132</v>
      </c>
      <c r="L420" s="780">
        <v>252</v>
      </c>
      <c r="M420" s="774" t="s">
        <v>129</v>
      </c>
      <c r="N420" s="719">
        <f>VLOOKUP($L420,Index!F:H,2,FALSE)</f>
        <v>0.2</v>
      </c>
      <c r="O420" s="719">
        <f>VLOOKUP($L420,Index!F:H,3,FALSE)</f>
        <v>0.15</v>
      </c>
      <c r="P420" s="932"/>
      <c r="Q420" s="908" t="str">
        <f t="shared" si="17"/>
        <v/>
      </c>
      <c r="R420" s="678"/>
      <c r="S420" s="679"/>
      <c r="T420" s="679"/>
      <c r="U420" s="679"/>
      <c r="V420" s="680"/>
      <c r="AA420" s="604">
        <f>VLOOKUP(L420,Index!A:D,2,FALSE)</f>
        <v>132</v>
      </c>
      <c r="AB420" s="604">
        <f>VLOOKUP(L420,Index!A:D,3,FALSE)</f>
        <v>132</v>
      </c>
      <c r="AC420" s="604">
        <f>VLOOKUP(L420,Index!A:D,4,FALSE)</f>
        <v>132</v>
      </c>
    </row>
    <row r="421" spans="1:29" s="604" customFormat="1" ht="13.5" outlineLevel="1" x14ac:dyDescent="0.25">
      <c r="A421" s="603"/>
      <c r="C421" s="773"/>
      <c r="D421" s="775" t="s">
        <v>1577</v>
      </c>
      <c r="E421" s="679"/>
      <c r="F421" s="714" t="s">
        <v>250</v>
      </c>
      <c r="G421" s="716" t="s">
        <v>476</v>
      </c>
      <c r="H421" s="773" t="s">
        <v>232</v>
      </c>
      <c r="I421" s="773"/>
      <c r="J421" s="673" t="str">
        <f t="shared" si="18"/>
        <v>B_V0100_L7_PLANLEGENDE</v>
      </c>
      <c r="K421" s="782" t="str">
        <f>VLOOKUP(L421,Index!A:D,2,FALSE)&amp;","&amp;VLOOKUP(L421,Index!A:D,3,FALSE)&amp;","&amp;VLOOKUP(L421,Index!A:D,4,FALSE)</f>
        <v>132,132,132</v>
      </c>
      <c r="L421" s="780">
        <v>252</v>
      </c>
      <c r="M421" s="774" t="s">
        <v>129</v>
      </c>
      <c r="N421" s="719">
        <f>VLOOKUP($L421,Index!F:H,2,FALSE)</f>
        <v>0.2</v>
      </c>
      <c r="O421" s="719">
        <f>VLOOKUP($L421,Index!F:H,3,FALSE)</f>
        <v>0.15</v>
      </c>
      <c r="P421" s="932"/>
      <c r="Q421" s="908" t="str">
        <f t="shared" si="17"/>
        <v/>
      </c>
      <c r="R421" s="678"/>
      <c r="S421" s="679"/>
      <c r="T421" s="679"/>
      <c r="U421" s="679"/>
      <c r="V421" s="680"/>
      <c r="AA421" s="604">
        <f>VLOOKUP(L421,Index!A:D,2,FALSE)</f>
        <v>132</v>
      </c>
      <c r="AB421" s="604">
        <f>VLOOKUP(L421,Index!A:D,3,FALSE)</f>
        <v>132</v>
      </c>
      <c r="AC421" s="604">
        <f>VLOOKUP(L421,Index!A:D,4,FALSE)</f>
        <v>132</v>
      </c>
    </row>
    <row r="422" spans="1:29" s="604" customFormat="1" ht="13.5" outlineLevel="1" x14ac:dyDescent="0.25">
      <c r="A422" s="603"/>
      <c r="C422" s="773"/>
      <c r="D422" s="775" t="s">
        <v>231</v>
      </c>
      <c r="E422" s="679"/>
      <c r="F422" s="714" t="s">
        <v>250</v>
      </c>
      <c r="G422" s="716" t="s">
        <v>476</v>
      </c>
      <c r="H422" s="773" t="s">
        <v>233</v>
      </c>
      <c r="I422" s="773"/>
      <c r="J422" s="673" t="str">
        <f t="shared" si="18"/>
        <v>B_V0100_L8_PLANRAHMEN</v>
      </c>
      <c r="K422" s="782" t="str">
        <f>VLOOKUP(L422,Index!A:D,2,FALSE)&amp;","&amp;VLOOKUP(L422,Index!A:D,3,FALSE)&amp;","&amp;VLOOKUP(L422,Index!A:D,4,FALSE)</f>
        <v>132,132,132</v>
      </c>
      <c r="L422" s="780">
        <v>252</v>
      </c>
      <c r="M422" s="774" t="s">
        <v>129</v>
      </c>
      <c r="N422" s="719">
        <f>VLOOKUP($L422,Index!F:H,2,FALSE)</f>
        <v>0.2</v>
      </c>
      <c r="O422" s="719">
        <f>VLOOKUP($L422,Index!F:H,3,FALSE)</f>
        <v>0.15</v>
      </c>
      <c r="P422" s="932"/>
      <c r="Q422" s="908" t="str">
        <f t="shared" si="17"/>
        <v/>
      </c>
      <c r="R422" s="678"/>
      <c r="S422" s="679"/>
      <c r="T422" s="679"/>
      <c r="U422" s="679"/>
      <c r="V422" s="680"/>
      <c r="AA422" s="604">
        <f>VLOOKUP(L422,Index!A:D,2,FALSE)</f>
        <v>132</v>
      </c>
      <c r="AB422" s="604">
        <f>VLOOKUP(L422,Index!A:D,3,FALSE)</f>
        <v>132</v>
      </c>
      <c r="AC422" s="604">
        <f>VLOOKUP(L422,Index!A:D,4,FALSE)</f>
        <v>132</v>
      </c>
    </row>
    <row r="423" spans="1:29" s="637" customFormat="1" ht="13.5" x14ac:dyDescent="0.25">
      <c r="A423" s="745"/>
      <c r="B423" s="604"/>
      <c r="C423" s="604"/>
      <c r="E423" s="642"/>
      <c r="F423" s="636"/>
      <c r="G423" s="638"/>
      <c r="H423" s="604"/>
      <c r="I423" s="604"/>
      <c r="J423" s="639"/>
      <c r="K423" s="636"/>
      <c r="L423" s="640"/>
      <c r="M423" s="636"/>
      <c r="N423" s="641"/>
      <c r="O423" s="641"/>
      <c r="P423" s="933"/>
      <c r="Q423" s="643" t="str">
        <f t="shared" si="17"/>
        <v/>
      </c>
      <c r="R423" s="643"/>
      <c r="S423" s="642"/>
      <c r="T423" s="642"/>
      <c r="U423" s="642"/>
      <c r="V423" s="642"/>
      <c r="AA423" s="604" t="e">
        <f>VLOOKUP(L423,Index!A:D,2,FALSE)</f>
        <v>#N/A</v>
      </c>
      <c r="AB423" s="604" t="e">
        <f>VLOOKUP(L423,Index!A:D,3,FALSE)</f>
        <v>#N/A</v>
      </c>
      <c r="AC423" s="604" t="e">
        <f>VLOOKUP(L423,Index!A:D,4,FALSE)</f>
        <v>#N/A</v>
      </c>
    </row>
    <row r="424" spans="1:29" s="902" customFormat="1" ht="24" outlineLevel="1" x14ac:dyDescent="0.25">
      <c r="A424" s="901"/>
      <c r="C424" s="918" t="s">
        <v>541</v>
      </c>
      <c r="D424" s="920" t="s">
        <v>1025</v>
      </c>
      <c r="E424" s="921"/>
      <c r="F424" s="919"/>
      <c r="G424" s="922"/>
      <c r="H424" s="922"/>
      <c r="I424" s="922"/>
      <c r="J424" s="922"/>
      <c r="K424" s="923"/>
      <c r="L424" s="919"/>
      <c r="M424" s="919"/>
      <c r="N424" s="924"/>
      <c r="O424" s="924"/>
      <c r="P424" s="934"/>
      <c r="Q424" s="903" t="str">
        <f t="shared" ref="Q424:Q488" si="19">IF(COUNTIF($S424,"&lt;&gt;"),"X","")</f>
        <v/>
      </c>
      <c r="R424" s="903"/>
      <c r="S424" s="904"/>
      <c r="T424" s="904"/>
      <c r="U424" s="904"/>
      <c r="V424" s="905"/>
      <c r="AA424" s="604" t="e">
        <f>VLOOKUP(L424,Index!A:D,2,FALSE)</f>
        <v>#N/A</v>
      </c>
      <c r="AB424" s="604" t="e">
        <f>VLOOKUP(L424,Index!A:D,3,FALSE)</f>
        <v>#N/A</v>
      </c>
      <c r="AC424" s="604" t="e">
        <f>VLOOKUP(L424,Index!A:D,4,FALSE)</f>
        <v>#N/A</v>
      </c>
    </row>
    <row r="425" spans="1:29" s="637" customFormat="1" ht="13.5" x14ac:dyDescent="0.25">
      <c r="A425" s="745"/>
      <c r="B425" s="604"/>
      <c r="C425" s="604"/>
      <c r="E425" s="642"/>
      <c r="F425" s="636"/>
      <c r="G425" s="638"/>
      <c r="H425" s="604"/>
      <c r="I425" s="604"/>
      <c r="J425" s="639"/>
      <c r="K425" s="636"/>
      <c r="L425" s="640"/>
      <c r="M425" s="636"/>
      <c r="N425" s="641"/>
      <c r="O425" s="641"/>
      <c r="P425" s="933"/>
      <c r="Q425" s="643" t="str">
        <f t="shared" si="17"/>
        <v/>
      </c>
      <c r="R425" s="643"/>
      <c r="S425" s="642"/>
      <c r="T425" s="642"/>
      <c r="U425" s="642"/>
      <c r="V425" s="642"/>
      <c r="AA425" s="604" t="e">
        <f>VLOOKUP(L425,Index!A:D,2,FALSE)</f>
        <v>#N/A</v>
      </c>
      <c r="AB425" s="604" t="e">
        <f>VLOOKUP(L425,Index!A:D,3,FALSE)</f>
        <v>#N/A</v>
      </c>
      <c r="AC425" s="604" t="e">
        <f>VLOOKUP(L425,Index!A:D,4,FALSE)</f>
        <v>#N/A</v>
      </c>
    </row>
    <row r="426" spans="1:29" s="604" customFormat="1" ht="13.5" outlineLevel="1" x14ac:dyDescent="0.25">
      <c r="A426" s="603"/>
      <c r="C426" s="697" t="s">
        <v>542</v>
      </c>
      <c r="D426" s="594" t="s">
        <v>543</v>
      </c>
      <c r="E426" s="701" t="s">
        <v>1899</v>
      </c>
      <c r="F426" s="698"/>
      <c r="G426" s="697"/>
      <c r="H426" s="697"/>
      <c r="I426" s="697"/>
      <c r="J426" s="697"/>
      <c r="K426" s="699"/>
      <c r="L426" s="698"/>
      <c r="M426" s="698"/>
      <c r="N426" s="700"/>
      <c r="O426" s="700"/>
      <c r="P426" s="939"/>
      <c r="Q426" s="912" t="str">
        <f t="shared" si="19"/>
        <v/>
      </c>
      <c r="R426" s="700"/>
      <c r="S426" s="702"/>
      <c r="T426" s="702"/>
      <c r="U426" s="702"/>
      <c r="V426" s="723"/>
      <c r="AA426" s="604" t="e">
        <f>VLOOKUP(L426,Index!A:D,2,FALSE)</f>
        <v>#N/A</v>
      </c>
      <c r="AB426" s="604" t="e">
        <f>VLOOKUP(L426,Index!A:D,3,FALSE)</f>
        <v>#N/A</v>
      </c>
      <c r="AC426" s="604" t="e">
        <f>VLOOKUP(L426,Index!A:D,4,FALSE)</f>
        <v>#N/A</v>
      </c>
    </row>
    <row r="427" spans="1:29" s="604" customFormat="1" ht="13.5" outlineLevel="1" x14ac:dyDescent="0.25">
      <c r="A427" s="603"/>
      <c r="C427" s="704" t="s">
        <v>544</v>
      </c>
      <c r="D427" s="596" t="s">
        <v>545</v>
      </c>
      <c r="E427" s="710"/>
      <c r="F427" s="705"/>
      <c r="G427" s="706"/>
      <c r="H427" s="704"/>
      <c r="I427" s="704"/>
      <c r="J427" s="707"/>
      <c r="K427" s="705"/>
      <c r="L427" s="708"/>
      <c r="M427" s="705"/>
      <c r="N427" s="709"/>
      <c r="O427" s="709"/>
      <c r="P427" s="931"/>
      <c r="Q427" s="907" t="str">
        <f t="shared" si="19"/>
        <v/>
      </c>
      <c r="R427" s="711"/>
      <c r="S427" s="710"/>
      <c r="T427" s="710"/>
      <c r="U427" s="710"/>
      <c r="V427" s="712"/>
      <c r="AA427" s="604" t="e">
        <f>VLOOKUP(L427,Index!A:D,2,FALSE)</f>
        <v>#N/A</v>
      </c>
      <c r="AB427" s="604" t="e">
        <f>VLOOKUP(L427,Index!A:D,3,FALSE)</f>
        <v>#N/A</v>
      </c>
      <c r="AC427" s="604" t="e">
        <f>VLOOKUP(L427,Index!A:D,4,FALSE)</f>
        <v>#N/A</v>
      </c>
    </row>
    <row r="428" spans="1:29" s="604" customFormat="1" ht="13.5" outlineLevel="1" x14ac:dyDescent="0.25">
      <c r="A428" s="603"/>
      <c r="C428" s="713"/>
      <c r="D428" s="715" t="str">
        <f>D427</f>
        <v>Werkleitungerschliessung</v>
      </c>
      <c r="E428" s="679"/>
      <c r="F428" s="714" t="s">
        <v>541</v>
      </c>
      <c r="G428" s="716" t="s">
        <v>544</v>
      </c>
      <c r="H428" s="713" t="s">
        <v>174</v>
      </c>
      <c r="I428" s="713"/>
      <c r="J428" s="673" t="str">
        <f>F428&amp;"_"&amp;G428&amp;"_"&amp;H428&amp;"_"&amp;UPPER(D428)</f>
        <v>W_B0400_E1_WERKLEITUNGERSCHLIESSUNG</v>
      </c>
      <c r="K428" s="784" t="str">
        <f>VLOOKUP(L428,Index!A:D,2,FALSE)&amp;","&amp;VLOOKUP(L428,Index!A:D,3,FALSE)&amp;","&amp;VLOOKUP(L428,Index!A:D,4,FALSE)</f>
        <v>255,0,191</v>
      </c>
      <c r="L428" s="718">
        <v>220</v>
      </c>
      <c r="M428" s="714" t="s">
        <v>129</v>
      </c>
      <c r="N428" s="719">
        <f>VLOOKUP($L428,Index!F:H,2,FALSE)</f>
        <v>0.25</v>
      </c>
      <c r="O428" s="719">
        <f>VLOOKUP($L428,Index!F:H,3,FALSE)</f>
        <v>0.15</v>
      </c>
      <c r="P428" s="932"/>
      <c r="Q428" s="908" t="str">
        <f t="shared" si="19"/>
        <v>X</v>
      </c>
      <c r="R428" s="678"/>
      <c r="S428" s="679" t="s">
        <v>1085</v>
      </c>
      <c r="T428" s="679"/>
      <c r="U428" s="679"/>
      <c r="V428" s="680"/>
      <c r="AA428" s="604">
        <f>VLOOKUP(L428,Index!A:D,2,FALSE)</f>
        <v>255</v>
      </c>
      <c r="AB428" s="604">
        <f>VLOOKUP(L428,Index!A:D,3,FALSE)</f>
        <v>0</v>
      </c>
      <c r="AC428" s="604">
        <f>VLOOKUP(L428,Index!A:D,4,FALSE)</f>
        <v>191</v>
      </c>
    </row>
    <row r="429" spans="1:29" s="604" customFormat="1" ht="13.5" outlineLevel="1" x14ac:dyDescent="0.25">
      <c r="A429" s="603"/>
      <c r="C429" s="704" t="s">
        <v>546</v>
      </c>
      <c r="D429" s="596" t="s">
        <v>547</v>
      </c>
      <c r="E429" s="710" t="str">
        <f>[1]Modellplan!$AA$79</f>
        <v>Provisorische  Ausstattung wie Mobiliar, Kleininventar und dgl.</v>
      </c>
      <c r="F429" s="705"/>
      <c r="G429" s="706"/>
      <c r="H429" s="704"/>
      <c r="I429" s="704"/>
      <c r="J429" s="707"/>
      <c r="K429" s="705"/>
      <c r="L429" s="708"/>
      <c r="M429" s="705"/>
      <c r="N429" s="709"/>
      <c r="O429" s="709"/>
      <c r="P429" s="931"/>
      <c r="Q429" s="907" t="str">
        <f t="shared" si="19"/>
        <v/>
      </c>
      <c r="R429" s="711"/>
      <c r="S429" s="710"/>
      <c r="T429" s="710"/>
      <c r="U429" s="710"/>
      <c r="V429" s="712"/>
      <c r="AA429" s="604" t="e">
        <f>VLOOKUP(L429,Index!A:D,2,FALSE)</f>
        <v>#N/A</v>
      </c>
      <c r="AB429" s="604" t="e">
        <f>VLOOKUP(L429,Index!A:D,3,FALSE)</f>
        <v>#N/A</v>
      </c>
      <c r="AC429" s="604" t="e">
        <f>VLOOKUP(L429,Index!A:D,4,FALSE)</f>
        <v>#N/A</v>
      </c>
    </row>
    <row r="430" spans="1:29" s="604" customFormat="1" ht="13.5" outlineLevel="1" x14ac:dyDescent="0.25">
      <c r="A430" s="603"/>
      <c r="C430" s="713"/>
      <c r="D430" s="715" t="str">
        <f>D429</f>
        <v>Kanalisationsleitung</v>
      </c>
      <c r="E430" s="679"/>
      <c r="F430" s="714" t="s">
        <v>541</v>
      </c>
      <c r="G430" s="716" t="s">
        <v>546</v>
      </c>
      <c r="H430" s="713" t="s">
        <v>174</v>
      </c>
      <c r="I430" s="713"/>
      <c r="J430" s="673" t="str">
        <f>F430&amp;"_"&amp;G430&amp;"_"&amp;H430&amp;"_"&amp;UPPER(D430)</f>
        <v>W_B0401_E1_KANALISATIONSLEITUNG</v>
      </c>
      <c r="K430" s="784" t="str">
        <f>VLOOKUP(L430,Index!A:D,2,FALSE)&amp;","&amp;VLOOKUP(L430,Index!A:D,3,FALSE)&amp;","&amp;VLOOKUP(L430,Index!A:D,4,FALSE)</f>
        <v>255,0,191</v>
      </c>
      <c r="L430" s="718">
        <v>220</v>
      </c>
      <c r="M430" s="714" t="s">
        <v>129</v>
      </c>
      <c r="N430" s="719">
        <f>VLOOKUP($L430,Index!F:H,2,FALSE)</f>
        <v>0.25</v>
      </c>
      <c r="O430" s="719">
        <f>VLOOKUP($L430,Index!F:H,3,FALSE)</f>
        <v>0.15</v>
      </c>
      <c r="P430" s="932"/>
      <c r="Q430" s="908" t="str">
        <f t="shared" si="19"/>
        <v/>
      </c>
      <c r="R430" s="678"/>
      <c r="S430" s="679"/>
      <c r="T430" s="679"/>
      <c r="U430" s="679"/>
      <c r="V430" s="680"/>
      <c r="AA430" s="604">
        <f>VLOOKUP(L430,Index!A:D,2,FALSE)</f>
        <v>255</v>
      </c>
      <c r="AB430" s="604">
        <f>VLOOKUP(L430,Index!A:D,3,FALSE)</f>
        <v>0</v>
      </c>
      <c r="AC430" s="604">
        <f>VLOOKUP(L430,Index!A:D,4,FALSE)</f>
        <v>191</v>
      </c>
    </row>
    <row r="431" spans="1:29" s="604" customFormat="1" ht="13.5" outlineLevel="1" x14ac:dyDescent="0.25">
      <c r="A431" s="603"/>
      <c r="C431" s="704" t="s">
        <v>548</v>
      </c>
      <c r="D431" s="596" t="s">
        <v>549</v>
      </c>
      <c r="E431" s="710" t="str">
        <f>[1]Modellplan!$AA$81</f>
        <v xml:space="preserve">Erschliessung des Bauwerks durch Werkleitungen bis Hausanschluss, einschliesslich Grundstückserschliessung </v>
      </c>
      <c r="F431" s="705"/>
      <c r="G431" s="706"/>
      <c r="H431" s="704"/>
      <c r="I431" s="704"/>
      <c r="J431" s="707"/>
      <c r="K431" s="705"/>
      <c r="L431" s="708"/>
      <c r="M431" s="705"/>
      <c r="N431" s="709"/>
      <c r="O431" s="709"/>
      <c r="P431" s="931"/>
      <c r="Q431" s="907" t="str">
        <f t="shared" si="19"/>
        <v/>
      </c>
      <c r="R431" s="711"/>
      <c r="S431" s="710"/>
      <c r="T431" s="710"/>
      <c r="U431" s="710"/>
      <c r="V431" s="712"/>
      <c r="AA431" s="604" t="e">
        <f>VLOOKUP(L431,Index!A:D,2,FALSE)</f>
        <v>#N/A</v>
      </c>
      <c r="AB431" s="604" t="e">
        <f>VLOOKUP(L431,Index!A:D,3,FALSE)</f>
        <v>#N/A</v>
      </c>
      <c r="AC431" s="604" t="e">
        <f>VLOOKUP(L431,Index!A:D,4,FALSE)</f>
        <v>#N/A</v>
      </c>
    </row>
    <row r="432" spans="1:29" s="604" customFormat="1" ht="13.5" outlineLevel="1" x14ac:dyDescent="0.25">
      <c r="A432" s="603"/>
      <c r="C432" s="713"/>
      <c r="D432" s="715" t="str">
        <f>D431</f>
        <v xml:space="preserve">Elektroleitung </v>
      </c>
      <c r="E432" s="679"/>
      <c r="F432" s="714" t="s">
        <v>541</v>
      </c>
      <c r="G432" s="716" t="s">
        <v>548</v>
      </c>
      <c r="H432" s="713" t="s">
        <v>174</v>
      </c>
      <c r="I432" s="713"/>
      <c r="J432" s="673" t="str">
        <f>F432&amp;"_"&amp;G432&amp;"_"&amp;H432&amp;"_"&amp;UPPER(D432)</f>
        <v xml:space="preserve">W_B0402_E1_ELEKTROLEITUNG </v>
      </c>
      <c r="K432" s="785" t="str">
        <f>VLOOKUP(L432,Index!A:D,2,FALSE)&amp;","&amp;VLOOKUP(L432,Index!A:D,3,FALSE)&amp;","&amp;VLOOKUP(L432,Index!A:D,4,FALSE)</f>
        <v>102,204,0</v>
      </c>
      <c r="L432" s="718">
        <v>72</v>
      </c>
      <c r="M432" s="714" t="s">
        <v>129</v>
      </c>
      <c r="N432" s="719">
        <f>VLOOKUP($L432,Index!F:H,2,FALSE)</f>
        <v>0.25</v>
      </c>
      <c r="O432" s="719">
        <f>VLOOKUP($L432,Index!F:H,3,FALSE)</f>
        <v>0.15</v>
      </c>
      <c r="P432" s="932"/>
      <c r="Q432" s="908" t="str">
        <f t="shared" si="19"/>
        <v/>
      </c>
      <c r="R432" s="678"/>
      <c r="S432" s="679"/>
      <c r="T432" s="679"/>
      <c r="U432" s="679"/>
      <c r="V432" s="680"/>
      <c r="AA432" s="604">
        <f>VLOOKUP(L432,Index!A:D,2,FALSE)</f>
        <v>102</v>
      </c>
      <c r="AB432" s="604">
        <f>VLOOKUP(L432,Index!A:D,3,FALSE)</f>
        <v>204</v>
      </c>
      <c r="AC432" s="604">
        <f>VLOOKUP(L432,Index!A:D,4,FALSE)</f>
        <v>0</v>
      </c>
    </row>
    <row r="433" spans="1:29" s="604" customFormat="1" ht="13.5" outlineLevel="1" x14ac:dyDescent="0.25">
      <c r="A433" s="603"/>
      <c r="C433" s="704" t="s">
        <v>550</v>
      </c>
      <c r="D433" s="596" t="s">
        <v>551</v>
      </c>
      <c r="E433" s="710">
        <f>[1]Modellplan!$AA$83</f>
        <v>0</v>
      </c>
      <c r="F433" s="705"/>
      <c r="G433" s="706"/>
      <c r="H433" s="704"/>
      <c r="I433" s="704"/>
      <c r="J433" s="707"/>
      <c r="K433" s="705"/>
      <c r="L433" s="708"/>
      <c r="M433" s="705"/>
      <c r="N433" s="709"/>
      <c r="O433" s="709"/>
      <c r="P433" s="931"/>
      <c r="Q433" s="907" t="str">
        <f t="shared" si="19"/>
        <v/>
      </c>
      <c r="R433" s="711"/>
      <c r="S433" s="710"/>
      <c r="T433" s="710"/>
      <c r="U433" s="710"/>
      <c r="V433" s="712"/>
      <c r="AA433" s="604" t="e">
        <f>VLOOKUP(L433,Index!A:D,2,FALSE)</f>
        <v>#N/A</v>
      </c>
      <c r="AB433" s="604" t="e">
        <f>VLOOKUP(L433,Index!A:D,3,FALSE)</f>
        <v>#N/A</v>
      </c>
      <c r="AC433" s="604" t="e">
        <f>VLOOKUP(L433,Index!A:D,4,FALSE)</f>
        <v>#N/A</v>
      </c>
    </row>
    <row r="434" spans="1:29" s="604" customFormat="1" ht="13.5" outlineLevel="1" x14ac:dyDescent="0.25">
      <c r="A434" s="603"/>
      <c r="C434" s="713"/>
      <c r="D434" s="715" t="str">
        <f>D433</f>
        <v xml:space="preserve">Telekommunikationsleitung </v>
      </c>
      <c r="E434" s="679"/>
      <c r="F434" s="714" t="s">
        <v>541</v>
      </c>
      <c r="G434" s="716" t="s">
        <v>550</v>
      </c>
      <c r="H434" s="713" t="s">
        <v>174</v>
      </c>
      <c r="I434" s="713"/>
      <c r="J434" s="673" t="str">
        <f>F434&amp;"_"&amp;G434&amp;"_"&amp;H434&amp;"_"&amp;UPPER(D434)</f>
        <v xml:space="preserve">W_B0403_E1_TELEKOMMUNIKATIONSLEITUNG </v>
      </c>
      <c r="K434" s="786" t="str">
        <f>VLOOKUP(L434,Index!A:D,2,FALSE)&amp;","&amp;VLOOKUP(L434,Index!A:D,3,FALSE)&amp;","&amp;VLOOKUP(L434,Index!A:D,4,FALSE)</f>
        <v>51,204,0</v>
      </c>
      <c r="L434" s="718">
        <v>82</v>
      </c>
      <c r="M434" s="714" t="s">
        <v>129</v>
      </c>
      <c r="N434" s="719">
        <f>VLOOKUP($L434,Index!F:H,2,FALSE)</f>
        <v>0.25</v>
      </c>
      <c r="O434" s="719">
        <f>VLOOKUP($L434,Index!F:H,3,FALSE)</f>
        <v>0.15</v>
      </c>
      <c r="P434" s="932"/>
      <c r="Q434" s="908" t="str">
        <f t="shared" si="19"/>
        <v/>
      </c>
      <c r="R434" s="678"/>
      <c r="S434" s="679"/>
      <c r="T434" s="679"/>
      <c r="U434" s="679"/>
      <c r="V434" s="680"/>
      <c r="AA434" s="604">
        <f>VLOOKUP(L434,Index!A:D,2,FALSE)</f>
        <v>51</v>
      </c>
      <c r="AB434" s="604">
        <f>VLOOKUP(L434,Index!A:D,3,FALSE)</f>
        <v>204</v>
      </c>
      <c r="AC434" s="604">
        <f>VLOOKUP(L434,Index!A:D,4,FALSE)</f>
        <v>0</v>
      </c>
    </row>
    <row r="435" spans="1:29" s="604" customFormat="1" ht="13.5" outlineLevel="1" x14ac:dyDescent="0.25">
      <c r="A435" s="603"/>
      <c r="C435" s="704" t="s">
        <v>552</v>
      </c>
      <c r="D435" s="596" t="s">
        <v>553</v>
      </c>
      <c r="E435" s="710">
        <f>[1]Modellplan!$AA$85</f>
        <v>0</v>
      </c>
      <c r="F435" s="705"/>
      <c r="G435" s="706"/>
      <c r="H435" s="704"/>
      <c r="I435" s="704"/>
      <c r="J435" s="707"/>
      <c r="K435" s="705"/>
      <c r="L435" s="708"/>
      <c r="M435" s="705"/>
      <c r="N435" s="709"/>
      <c r="O435" s="709"/>
      <c r="P435" s="931"/>
      <c r="Q435" s="907" t="str">
        <f t="shared" si="19"/>
        <v/>
      </c>
      <c r="R435" s="711"/>
      <c r="S435" s="710"/>
      <c r="T435" s="710"/>
      <c r="U435" s="710"/>
      <c r="V435" s="712"/>
      <c r="AA435" s="604" t="e">
        <f>VLOOKUP(L435,Index!A:D,2,FALSE)</f>
        <v>#N/A</v>
      </c>
      <c r="AB435" s="604" t="e">
        <f>VLOOKUP(L435,Index!A:D,3,FALSE)</f>
        <v>#N/A</v>
      </c>
      <c r="AC435" s="604" t="e">
        <f>VLOOKUP(L435,Index!A:D,4,FALSE)</f>
        <v>#N/A</v>
      </c>
    </row>
    <row r="436" spans="1:29" s="604" customFormat="1" ht="13.5" outlineLevel="1" x14ac:dyDescent="0.25">
      <c r="A436" s="603"/>
      <c r="C436" s="713"/>
      <c r="D436" s="715" t="s">
        <v>554</v>
      </c>
      <c r="E436" s="679"/>
      <c r="F436" s="714" t="s">
        <v>541</v>
      </c>
      <c r="G436" s="716" t="s">
        <v>552</v>
      </c>
      <c r="H436" s="713" t="s">
        <v>174</v>
      </c>
      <c r="I436" s="713"/>
      <c r="J436" s="673" t="str">
        <f>F436&amp;"_"&amp;G436&amp;"_"&amp;H436&amp;"_"&amp;UPPER(D436)</f>
        <v xml:space="preserve">W_B0404_E1_HEIZUNGS_KAELTELEITUNG </v>
      </c>
      <c r="K436" s="787" t="str">
        <f>VLOOKUP(L436,Index!A:D,2,FALSE)&amp;","&amp;VLOOKUP(L436,Index!A:D,3,FALSE)&amp;","&amp;VLOOKUP(L436,Index!A:D,4,FALSE)</f>
        <v>255,63,0</v>
      </c>
      <c r="L436" s="718">
        <v>20</v>
      </c>
      <c r="M436" s="714" t="s">
        <v>129</v>
      </c>
      <c r="N436" s="719">
        <f>VLOOKUP($L436,Index!F:H,2,FALSE)</f>
        <v>0.25</v>
      </c>
      <c r="O436" s="719">
        <f>VLOOKUP($L436,Index!F:H,3,FALSE)</f>
        <v>0.15</v>
      </c>
      <c r="P436" s="932"/>
      <c r="Q436" s="908" t="str">
        <f t="shared" si="19"/>
        <v/>
      </c>
      <c r="R436" s="678"/>
      <c r="S436" s="679"/>
      <c r="T436" s="679"/>
      <c r="U436" s="679"/>
      <c r="V436" s="680"/>
      <c r="AA436" s="604">
        <f>VLOOKUP(L436,Index!A:D,2,FALSE)</f>
        <v>255</v>
      </c>
      <c r="AB436" s="604">
        <f>VLOOKUP(L436,Index!A:D,3,FALSE)</f>
        <v>63</v>
      </c>
      <c r="AC436" s="604">
        <f>VLOOKUP(L436,Index!A:D,4,FALSE)</f>
        <v>0</v>
      </c>
    </row>
    <row r="437" spans="1:29" s="604" customFormat="1" ht="13.5" outlineLevel="1" x14ac:dyDescent="0.25">
      <c r="A437" s="603"/>
      <c r="C437" s="704" t="s">
        <v>555</v>
      </c>
      <c r="D437" s="596" t="s">
        <v>556</v>
      </c>
      <c r="E437" s="710">
        <f>[1]Modellplan!$AA$87</f>
        <v>0</v>
      </c>
      <c r="F437" s="705"/>
      <c r="G437" s="706"/>
      <c r="H437" s="704"/>
      <c r="I437" s="704"/>
      <c r="J437" s="707"/>
      <c r="K437" s="705"/>
      <c r="L437" s="708"/>
      <c r="M437" s="705"/>
      <c r="N437" s="709"/>
      <c r="O437" s="709"/>
      <c r="P437" s="931"/>
      <c r="Q437" s="907" t="str">
        <f t="shared" si="19"/>
        <v/>
      </c>
      <c r="R437" s="711"/>
      <c r="S437" s="710"/>
      <c r="T437" s="710"/>
      <c r="U437" s="710"/>
      <c r="V437" s="712"/>
      <c r="AA437" s="604" t="e">
        <f>VLOOKUP(L437,Index!A:D,2,FALSE)</f>
        <v>#N/A</v>
      </c>
      <c r="AB437" s="604" t="e">
        <f>VLOOKUP(L437,Index!A:D,3,FALSE)</f>
        <v>#N/A</v>
      </c>
      <c r="AC437" s="604" t="e">
        <f>VLOOKUP(L437,Index!A:D,4,FALSE)</f>
        <v>#N/A</v>
      </c>
    </row>
    <row r="438" spans="1:29" s="604" customFormat="1" ht="13.5" outlineLevel="1" x14ac:dyDescent="0.25">
      <c r="A438" s="603"/>
      <c r="C438" s="713"/>
      <c r="D438" s="715" t="str">
        <f>D437</f>
        <v xml:space="preserve">Wasserleitung </v>
      </c>
      <c r="E438" s="679"/>
      <c r="F438" s="714" t="s">
        <v>541</v>
      </c>
      <c r="G438" s="716" t="s">
        <v>555</v>
      </c>
      <c r="H438" s="713" t="s">
        <v>174</v>
      </c>
      <c r="I438" s="713"/>
      <c r="J438" s="673" t="str">
        <f>F438&amp;"_"&amp;G438&amp;"_"&amp;H438&amp;"_"&amp;UPPER(D438)</f>
        <v xml:space="preserve">W_B0405_E1_WASSERLEITUNG </v>
      </c>
      <c r="K438" s="788" t="str">
        <f>VLOOKUP(L438,Index!A:D,2,FALSE)&amp;","&amp;VLOOKUP(L438,Index!A:D,3,FALSE)&amp;","&amp;VLOOKUP(L438,Index!A:D,4,FALSE)</f>
        <v>0,127,255</v>
      </c>
      <c r="L438" s="718">
        <v>150</v>
      </c>
      <c r="M438" s="714" t="s">
        <v>129</v>
      </c>
      <c r="N438" s="719">
        <f>VLOOKUP($L438,Index!F:H,2,FALSE)</f>
        <v>0.25</v>
      </c>
      <c r="O438" s="719">
        <f>VLOOKUP($L438,Index!F:H,3,FALSE)</f>
        <v>0.15</v>
      </c>
      <c r="P438" s="932"/>
      <c r="Q438" s="908" t="str">
        <f t="shared" si="19"/>
        <v/>
      </c>
      <c r="R438" s="678"/>
      <c r="S438" s="679"/>
      <c r="T438" s="679"/>
      <c r="U438" s="679"/>
      <c r="V438" s="680"/>
      <c r="AA438" s="604">
        <f>VLOOKUP(L438,Index!A:D,2,FALSE)</f>
        <v>0</v>
      </c>
      <c r="AB438" s="604">
        <f>VLOOKUP(L438,Index!A:D,3,FALSE)</f>
        <v>127</v>
      </c>
      <c r="AC438" s="604">
        <f>VLOOKUP(L438,Index!A:D,4,FALSE)</f>
        <v>255</v>
      </c>
    </row>
    <row r="439" spans="1:29" s="604" customFormat="1" ht="13.5" outlineLevel="1" x14ac:dyDescent="0.25">
      <c r="A439" s="603"/>
      <c r="C439" s="704" t="s">
        <v>557</v>
      </c>
      <c r="D439" s="596" t="s">
        <v>558</v>
      </c>
      <c r="E439" s="710">
        <f>[1]Modellplan!$AA$89</f>
        <v>0</v>
      </c>
      <c r="F439" s="705"/>
      <c r="G439" s="706"/>
      <c r="H439" s="704"/>
      <c r="I439" s="704"/>
      <c r="J439" s="707"/>
      <c r="K439" s="705"/>
      <c r="L439" s="708"/>
      <c r="M439" s="705"/>
      <c r="N439" s="709"/>
      <c r="O439" s="709"/>
      <c r="P439" s="931"/>
      <c r="Q439" s="907" t="str">
        <f t="shared" si="19"/>
        <v/>
      </c>
      <c r="R439" s="711"/>
      <c r="S439" s="710"/>
      <c r="T439" s="710"/>
      <c r="U439" s="710"/>
      <c r="V439" s="712"/>
      <c r="AA439" s="604" t="e">
        <f>VLOOKUP(L439,Index!A:D,2,FALSE)</f>
        <v>#N/A</v>
      </c>
      <c r="AB439" s="604" t="e">
        <f>VLOOKUP(L439,Index!A:D,3,FALSE)</f>
        <v>#N/A</v>
      </c>
      <c r="AC439" s="604" t="e">
        <f>VLOOKUP(L439,Index!A:D,4,FALSE)</f>
        <v>#N/A</v>
      </c>
    </row>
    <row r="440" spans="1:29" s="604" customFormat="1" ht="13.5" outlineLevel="1" x14ac:dyDescent="0.25">
      <c r="A440" s="603"/>
      <c r="C440" s="713"/>
      <c r="D440" s="715" t="str">
        <f>D439</f>
        <v xml:space="preserve">Gasleitung </v>
      </c>
      <c r="E440" s="679"/>
      <c r="F440" s="714" t="s">
        <v>541</v>
      </c>
      <c r="G440" s="716" t="s">
        <v>557</v>
      </c>
      <c r="H440" s="713" t="s">
        <v>174</v>
      </c>
      <c r="I440" s="713"/>
      <c r="J440" s="673" t="str">
        <f>F440&amp;"_"&amp;G440&amp;"_"&amp;H440&amp;"_"&amp;UPPER(D440)</f>
        <v xml:space="preserve">W_B0406_E1_GASLEITUNG </v>
      </c>
      <c r="K440" s="789" t="str">
        <f>VLOOKUP(L440,Index!A:D,2,FALSE)&amp;","&amp;VLOOKUP(L440,Index!A:D,3,FALSE)&amp;","&amp;VLOOKUP(L440,Index!A:D,4,FALSE)</f>
        <v>204,153,0</v>
      </c>
      <c r="L440" s="718">
        <v>42</v>
      </c>
      <c r="M440" s="670" t="s">
        <v>96</v>
      </c>
      <c r="N440" s="719">
        <f>VLOOKUP($L440,Index!F:H,2,FALSE)</f>
        <v>0.25</v>
      </c>
      <c r="O440" s="719">
        <f>VLOOKUP($L440,Index!F:H,3,FALSE)</f>
        <v>0.15</v>
      </c>
      <c r="P440" s="932"/>
      <c r="Q440" s="908" t="str">
        <f t="shared" si="19"/>
        <v/>
      </c>
      <c r="R440" s="678"/>
      <c r="S440" s="679"/>
      <c r="T440" s="679"/>
      <c r="U440" s="679"/>
      <c r="V440" s="684"/>
      <c r="W440" s="772"/>
      <c r="AA440" s="604">
        <f>VLOOKUP(L440,Index!A:D,2,FALSE)</f>
        <v>204</v>
      </c>
      <c r="AB440" s="604">
        <f>VLOOKUP(L440,Index!A:D,3,FALSE)</f>
        <v>153</v>
      </c>
      <c r="AC440" s="604">
        <f>VLOOKUP(L440,Index!A:D,4,FALSE)</f>
        <v>0</v>
      </c>
    </row>
    <row r="441" spans="1:29" s="604" customFormat="1" ht="13.5" outlineLevel="1" x14ac:dyDescent="0.25">
      <c r="A441" s="603"/>
      <c r="C441" s="601" t="s">
        <v>476</v>
      </c>
      <c r="D441" s="601" t="s">
        <v>852</v>
      </c>
      <c r="E441" s="626"/>
      <c r="F441" s="600"/>
      <c r="G441" s="622"/>
      <c r="H441" s="601"/>
      <c r="I441" s="601"/>
      <c r="J441" s="623"/>
      <c r="K441" s="600"/>
      <c r="L441" s="624"/>
      <c r="M441" s="600"/>
      <c r="N441" s="625"/>
      <c r="O441" s="625"/>
      <c r="P441" s="931"/>
      <c r="Q441" s="907" t="str">
        <f t="shared" si="19"/>
        <v/>
      </c>
      <c r="R441" s="627"/>
      <c r="S441" s="626"/>
      <c r="T441" s="626"/>
      <c r="U441" s="626"/>
      <c r="V441" s="626"/>
      <c r="W441" s="772" t="s">
        <v>1201</v>
      </c>
      <c r="AA441" s="604" t="e">
        <f>VLOOKUP(L441,Index!A:D,2,FALSE)</f>
        <v>#N/A</v>
      </c>
      <c r="AB441" s="604" t="e">
        <f>VLOOKUP(L441,Index!A:D,3,FALSE)</f>
        <v>#N/A</v>
      </c>
      <c r="AC441" s="604" t="e">
        <f>VLOOKUP(L441,Index!A:D,4,FALSE)</f>
        <v>#N/A</v>
      </c>
    </row>
    <row r="442" spans="1:29" s="604" customFormat="1" ht="13.5" outlineLevel="1" x14ac:dyDescent="0.25">
      <c r="A442" s="603"/>
      <c r="C442" s="773"/>
      <c r="D442" s="775" t="s">
        <v>222</v>
      </c>
      <c r="E442" s="679"/>
      <c r="F442" s="714" t="s">
        <v>541</v>
      </c>
      <c r="G442" s="716" t="s">
        <v>476</v>
      </c>
      <c r="H442" s="773" t="s">
        <v>221</v>
      </c>
      <c r="I442" s="773"/>
      <c r="J442" s="673" t="str">
        <f t="shared" ref="J442:J452" si="20">F442&amp;"_"&amp;G442&amp;"_"&amp;H442&amp;"_"&amp;UPPER(D442)</f>
        <v>W_V0100_C3_HILFSKONSTRUKTION</v>
      </c>
      <c r="K442" s="776" t="str">
        <f>VLOOKUP(L442,Index!A:D,2,FALSE)&amp;","&amp;VLOOKUP(L442,Index!A:D,3,FALSE)&amp;","&amp;VLOOKUP(L442,Index!A:D,4,FALSE)</f>
        <v>0,255,0</v>
      </c>
      <c r="L442" s="777">
        <v>3</v>
      </c>
      <c r="M442" s="774" t="s">
        <v>129</v>
      </c>
      <c r="N442" s="719">
        <f>VLOOKUP($L442,Index!F:H,2,FALSE)</f>
        <v>0</v>
      </c>
      <c r="O442" s="719">
        <f>VLOOKUP($L442,Index!F:H,3,FALSE)</f>
        <v>0</v>
      </c>
      <c r="P442" s="932"/>
      <c r="Q442" s="908" t="str">
        <f t="shared" si="19"/>
        <v/>
      </c>
      <c r="R442" s="678"/>
      <c r="S442" s="679"/>
      <c r="T442" s="679"/>
      <c r="U442" s="679"/>
      <c r="V442" s="680"/>
      <c r="AA442" s="604">
        <f>VLOOKUP(L442,Index!A:D,2,FALSE)</f>
        <v>0</v>
      </c>
      <c r="AB442" s="604">
        <f>VLOOKUP(L442,Index!A:D,3,FALSE)</f>
        <v>255</v>
      </c>
      <c r="AC442" s="604">
        <f>VLOOKUP(L442,Index!A:D,4,FALSE)</f>
        <v>0</v>
      </c>
    </row>
    <row r="443" spans="1:29" s="604" customFormat="1" ht="13.5" outlineLevel="1" x14ac:dyDescent="0.25">
      <c r="A443" s="603"/>
      <c r="C443" s="773"/>
      <c r="D443" s="775" t="s">
        <v>1572</v>
      </c>
      <c r="E443" s="679"/>
      <c r="F443" s="714" t="s">
        <v>541</v>
      </c>
      <c r="G443" s="716" t="s">
        <v>476</v>
      </c>
      <c r="H443" s="773" t="s">
        <v>223</v>
      </c>
      <c r="I443" s="773"/>
      <c r="J443" s="673" t="str">
        <f t="shared" si="20"/>
        <v>W_V0100_D1_KOTE</v>
      </c>
      <c r="K443" s="826" t="str">
        <f>VLOOKUP(L443,Index!A:D,2,FALSE)&amp;","&amp;VLOOKUP(L443,Index!A:D,3,FALSE)&amp;","&amp;VLOOKUP(L443,Index!A:D,4,FALSE)</f>
        <v>91,91,91</v>
      </c>
      <c r="L443" s="777">
        <v>251</v>
      </c>
      <c r="M443" s="774" t="s">
        <v>129</v>
      </c>
      <c r="N443" s="719">
        <f>VLOOKUP($L443,Index!F:H,2,FALSE)</f>
        <v>0.1</v>
      </c>
      <c r="O443" s="719">
        <f>VLOOKUP($L443,Index!F:H,3,FALSE)</f>
        <v>0.1</v>
      </c>
      <c r="P443" s="932"/>
      <c r="Q443" s="908" t="str">
        <f t="shared" si="19"/>
        <v/>
      </c>
      <c r="R443" s="678"/>
      <c r="S443" s="679"/>
      <c r="T443" s="679"/>
      <c r="U443" s="679"/>
      <c r="V443" s="680"/>
      <c r="AA443" s="604">
        <f>VLOOKUP(L443,Index!A:D,2,FALSE)</f>
        <v>91</v>
      </c>
      <c r="AB443" s="604">
        <f>VLOOKUP(L443,Index!A:D,3,FALSE)</f>
        <v>91</v>
      </c>
      <c r="AC443" s="604">
        <f>VLOOKUP(L443,Index!A:D,4,FALSE)</f>
        <v>91</v>
      </c>
    </row>
    <row r="444" spans="1:29" s="604" customFormat="1" ht="13.5" outlineLevel="1" x14ac:dyDescent="0.25">
      <c r="A444" s="603"/>
      <c r="C444" s="773"/>
      <c r="D444" s="775" t="s">
        <v>1673</v>
      </c>
      <c r="E444" s="679"/>
      <c r="F444" s="714" t="s">
        <v>541</v>
      </c>
      <c r="G444" s="716" t="s">
        <v>476</v>
      </c>
      <c r="H444" s="773" t="s">
        <v>224</v>
      </c>
      <c r="I444" s="773"/>
      <c r="J444" s="673" t="str">
        <f t="shared" si="20"/>
        <v>W_V0100_D2_MASSE</v>
      </c>
      <c r="K444" s="778" t="str">
        <f>VLOOKUP(L444,Index!A:D,2,FALSE)&amp;","&amp;VLOOKUP(L444,Index!A:D,3,FALSE)&amp;","&amp;VLOOKUP(L444,Index!A:D,4,FALSE)</f>
        <v>51,51,51</v>
      </c>
      <c r="L444" s="777">
        <v>250</v>
      </c>
      <c r="M444" s="774" t="s">
        <v>129</v>
      </c>
      <c r="N444" s="719">
        <f>VLOOKUP($L444,Index!F:H,2,FALSE)</f>
        <v>0.05</v>
      </c>
      <c r="O444" s="719">
        <f>VLOOKUP($L444,Index!F:H,3,FALSE)</f>
        <v>0.05</v>
      </c>
      <c r="P444" s="932"/>
      <c r="Q444" s="908" t="str">
        <f t="shared" si="19"/>
        <v/>
      </c>
      <c r="R444" s="678"/>
      <c r="S444" s="679"/>
      <c r="T444" s="679"/>
      <c r="U444" s="679"/>
      <c r="V444" s="680"/>
      <c r="AA444" s="604">
        <f>VLOOKUP(L444,Index!A:D,2,FALSE)</f>
        <v>51</v>
      </c>
      <c r="AB444" s="604">
        <f>VLOOKUP(L444,Index!A:D,3,FALSE)</f>
        <v>51</v>
      </c>
      <c r="AC444" s="604">
        <f>VLOOKUP(L444,Index!A:D,4,FALSE)</f>
        <v>51</v>
      </c>
    </row>
    <row r="445" spans="1:29" s="604" customFormat="1" ht="13.5" outlineLevel="1" x14ac:dyDescent="0.25">
      <c r="A445" s="603"/>
      <c r="C445" s="773"/>
      <c r="D445" s="775" t="s">
        <v>1573</v>
      </c>
      <c r="E445" s="679"/>
      <c r="F445" s="714" t="s">
        <v>541</v>
      </c>
      <c r="G445" s="716" t="s">
        <v>476</v>
      </c>
      <c r="H445" s="773" t="s">
        <v>225</v>
      </c>
      <c r="I445" s="773"/>
      <c r="J445" s="673" t="str">
        <f t="shared" si="20"/>
        <v>W_V0100_G9_REFERENZ</v>
      </c>
      <c r="K445" s="779" t="str">
        <f>VLOOKUP(L445,Index!A:D,2,FALSE)&amp;","&amp;VLOOKUP(L445,Index!A:D,3,FALSE)&amp;","&amp;VLOOKUP(L445,Index!A:D,4,FALSE)</f>
        <v>255,127,0</v>
      </c>
      <c r="L445" s="780">
        <v>30</v>
      </c>
      <c r="M445" s="774" t="s">
        <v>129</v>
      </c>
      <c r="N445" s="719">
        <f>VLOOKUP($L445,Index!F:H,2,FALSE)</f>
        <v>0.25</v>
      </c>
      <c r="O445" s="719">
        <f>VLOOKUP($L445,Index!F:H,3,FALSE)</f>
        <v>0.15</v>
      </c>
      <c r="P445" s="932"/>
      <c r="Q445" s="908" t="str">
        <f t="shared" si="19"/>
        <v/>
      </c>
      <c r="R445" s="678"/>
      <c r="S445" s="679"/>
      <c r="T445" s="679"/>
      <c r="U445" s="679"/>
      <c r="V445" s="680"/>
      <c r="AA445" s="604">
        <f>VLOOKUP(L445,Index!A:D,2,FALSE)</f>
        <v>255</v>
      </c>
      <c r="AB445" s="604">
        <f>VLOOKUP(L445,Index!A:D,3,FALSE)</f>
        <v>127</v>
      </c>
      <c r="AC445" s="604">
        <f>VLOOKUP(L445,Index!A:D,4,FALSE)</f>
        <v>0</v>
      </c>
    </row>
    <row r="446" spans="1:29" s="604" customFormat="1" ht="13.5" outlineLevel="1" x14ac:dyDescent="0.25">
      <c r="A446" s="603"/>
      <c r="C446" s="773"/>
      <c r="D446" s="775" t="s">
        <v>1574</v>
      </c>
      <c r="E446" s="679"/>
      <c r="F446" s="714" t="s">
        <v>541</v>
      </c>
      <c r="G446" s="716" t="s">
        <v>476</v>
      </c>
      <c r="H446" s="773" t="s">
        <v>226</v>
      </c>
      <c r="I446" s="773"/>
      <c r="J446" s="673" t="str">
        <f t="shared" si="20"/>
        <v>W_V0100_G10_ROTSTIFT</v>
      </c>
      <c r="K446" s="781" t="str">
        <f>VLOOKUP(L446,Index!A:D,2,FALSE)&amp;","&amp;VLOOKUP(L446,Index!A:D,3,FALSE)&amp;","&amp;VLOOKUP(L446,Index!A:D,4,FALSE)</f>
        <v>255,0,0</v>
      </c>
      <c r="L446" s="777">
        <v>1</v>
      </c>
      <c r="M446" s="774" t="s">
        <v>129</v>
      </c>
      <c r="N446" s="719">
        <f>VLOOKUP($L446,Index!F:H,2,FALSE)</f>
        <v>0</v>
      </c>
      <c r="O446" s="719">
        <f>VLOOKUP($L446,Index!F:H,3,FALSE)</f>
        <v>0</v>
      </c>
      <c r="P446" s="932"/>
      <c r="Q446" s="908" t="str">
        <f t="shared" si="19"/>
        <v/>
      </c>
      <c r="R446" s="678"/>
      <c r="S446" s="679"/>
      <c r="T446" s="679"/>
      <c r="U446" s="679"/>
      <c r="V446" s="680"/>
      <c r="AA446" s="604">
        <f>VLOOKUP(L446,Index!A:D,2,FALSE)</f>
        <v>255</v>
      </c>
      <c r="AB446" s="604">
        <f>VLOOKUP(L446,Index!A:D,3,FALSE)</f>
        <v>0</v>
      </c>
      <c r="AC446" s="604">
        <f>VLOOKUP(L446,Index!A:D,4,FALSE)</f>
        <v>0</v>
      </c>
    </row>
    <row r="447" spans="1:29" s="604" customFormat="1" ht="13.5" outlineLevel="1" x14ac:dyDescent="0.25">
      <c r="A447" s="603"/>
      <c r="C447" s="773"/>
      <c r="D447" s="775" t="s">
        <v>1575</v>
      </c>
      <c r="E447" s="679"/>
      <c r="F447" s="714" t="s">
        <v>541</v>
      </c>
      <c r="G447" s="716" t="s">
        <v>476</v>
      </c>
      <c r="H447" s="773" t="s">
        <v>227</v>
      </c>
      <c r="I447" s="773"/>
      <c r="J447" s="673" t="str">
        <f t="shared" si="20"/>
        <v>W_V0100_G11_SCHNITTLINIE</v>
      </c>
      <c r="K447" s="782" t="str">
        <f>VLOOKUP(L447,Index!A:D,2,FALSE)&amp;","&amp;VLOOKUP(L447,Index!A:D,3,FALSE)&amp;","&amp;VLOOKUP(L447,Index!A:D,4,FALSE)</f>
        <v>132,132,132</v>
      </c>
      <c r="L447" s="780">
        <v>252</v>
      </c>
      <c r="M447" s="774" t="s">
        <v>129</v>
      </c>
      <c r="N447" s="719">
        <f>VLOOKUP($L447,Index!F:H,2,FALSE)</f>
        <v>0.2</v>
      </c>
      <c r="O447" s="719">
        <f>VLOOKUP($L447,Index!F:H,3,FALSE)</f>
        <v>0.15</v>
      </c>
      <c r="P447" s="932"/>
      <c r="Q447" s="908" t="str">
        <f t="shared" si="19"/>
        <v/>
      </c>
      <c r="R447" s="678"/>
      <c r="S447" s="679"/>
      <c r="T447" s="679"/>
      <c r="U447" s="679"/>
      <c r="V447" s="680"/>
      <c r="AA447" s="604">
        <f>VLOOKUP(L447,Index!A:D,2,FALSE)</f>
        <v>132</v>
      </c>
      <c r="AB447" s="604">
        <f>VLOOKUP(L447,Index!A:D,3,FALSE)</f>
        <v>132</v>
      </c>
      <c r="AC447" s="604">
        <f>VLOOKUP(L447,Index!A:D,4,FALSE)</f>
        <v>132</v>
      </c>
    </row>
    <row r="448" spans="1:29" s="604" customFormat="1" ht="13.5" outlineLevel="1" x14ac:dyDescent="0.25">
      <c r="A448" s="603"/>
      <c r="C448" s="773"/>
      <c r="D448" s="775" t="s">
        <v>1576</v>
      </c>
      <c r="E448" s="679"/>
      <c r="F448" s="714" t="s">
        <v>541</v>
      </c>
      <c r="G448" s="716" t="s">
        <v>476</v>
      </c>
      <c r="H448" s="773" t="s">
        <v>229</v>
      </c>
      <c r="I448" s="773"/>
      <c r="J448" s="673" t="str">
        <f t="shared" si="20"/>
        <v>W_V0100_I3_HINWEIS</v>
      </c>
      <c r="K448" s="950" t="str">
        <f>VLOOKUP(L448,Index!A:D,2,FALSE)&amp;","&amp;VLOOKUP(L448,Index!A:D,3,FALSE)&amp;","&amp;VLOOKUP(L448,Index!A:D,4,FALSE)</f>
        <v>132,132,132</v>
      </c>
      <c r="L448" s="777">
        <v>252</v>
      </c>
      <c r="M448" s="774" t="s">
        <v>129</v>
      </c>
      <c r="N448" s="719">
        <f>VLOOKUP($L448,Index!F:H,2,FALSE)</f>
        <v>0.2</v>
      </c>
      <c r="O448" s="719">
        <f>VLOOKUP($L448,Index!F:H,3,FALSE)</f>
        <v>0.15</v>
      </c>
      <c r="P448" s="932"/>
      <c r="Q448" s="908" t="str">
        <f t="shared" si="19"/>
        <v/>
      </c>
      <c r="R448" s="678"/>
      <c r="S448" s="679"/>
      <c r="T448" s="679"/>
      <c r="U448" s="679"/>
      <c r="V448" s="680"/>
      <c r="AA448" s="604">
        <f>VLOOKUP(L448,Index!A:D,2,FALSE)</f>
        <v>132</v>
      </c>
      <c r="AB448" s="604">
        <f>VLOOKUP(L448,Index!A:D,3,FALSE)</f>
        <v>132</v>
      </c>
      <c r="AC448" s="604">
        <f>VLOOKUP(L448,Index!A:D,4,FALSE)</f>
        <v>132</v>
      </c>
    </row>
    <row r="449" spans="1:29" s="604" customFormat="1" ht="13.5" outlineLevel="1" x14ac:dyDescent="0.25">
      <c r="A449" s="603"/>
      <c r="C449" s="773"/>
      <c r="D449" s="775" t="s">
        <v>252</v>
      </c>
      <c r="E449" s="679"/>
      <c r="F449" s="714" t="s">
        <v>541</v>
      </c>
      <c r="G449" s="716" t="s">
        <v>476</v>
      </c>
      <c r="H449" s="773" t="s">
        <v>228</v>
      </c>
      <c r="I449" s="773"/>
      <c r="J449" s="673" t="str">
        <f t="shared" si="20"/>
        <v>W_V0100_I5_TEXT</v>
      </c>
      <c r="K449" s="950" t="str">
        <f>VLOOKUP(L449,Index!A:D,2,FALSE)&amp;","&amp;VLOOKUP(L449,Index!A:D,3,FALSE)&amp;","&amp;VLOOKUP(L449,Index!A:D,4,FALSE)</f>
        <v>132,132,132</v>
      </c>
      <c r="L449" s="777">
        <v>252</v>
      </c>
      <c r="M449" s="774" t="s">
        <v>129</v>
      </c>
      <c r="N449" s="719">
        <f>VLOOKUP($L449,Index!F:H,2,FALSE)</f>
        <v>0.2</v>
      </c>
      <c r="O449" s="719">
        <f>VLOOKUP($L449,Index!F:H,3,FALSE)</f>
        <v>0.15</v>
      </c>
      <c r="P449" s="932"/>
      <c r="Q449" s="908" t="str">
        <f t="shared" si="19"/>
        <v/>
      </c>
      <c r="R449" s="678"/>
      <c r="S449" s="679"/>
      <c r="T449" s="679"/>
      <c r="U449" s="679"/>
      <c r="V449" s="680"/>
      <c r="AA449" s="604">
        <f>VLOOKUP(L449,Index!A:D,2,FALSE)</f>
        <v>132</v>
      </c>
      <c r="AB449" s="604">
        <f>VLOOKUP(L449,Index!A:D,3,FALSE)</f>
        <v>132</v>
      </c>
      <c r="AC449" s="604">
        <f>VLOOKUP(L449,Index!A:D,4,FALSE)</f>
        <v>132</v>
      </c>
    </row>
    <row r="450" spans="1:29" s="604" customFormat="1" ht="13.5" outlineLevel="1" x14ac:dyDescent="0.25">
      <c r="A450" s="603"/>
      <c r="C450" s="773"/>
      <c r="D450" s="775" t="s">
        <v>251</v>
      </c>
      <c r="E450" s="679"/>
      <c r="F450" s="714" t="s">
        <v>541</v>
      </c>
      <c r="G450" s="716" t="s">
        <v>476</v>
      </c>
      <c r="H450" s="773" t="s">
        <v>230</v>
      </c>
      <c r="I450" s="773"/>
      <c r="J450" s="673" t="str">
        <f t="shared" si="20"/>
        <v>W_V0100_L6_PLANKOPF</v>
      </c>
      <c r="K450" s="782" t="str">
        <f>VLOOKUP(L450,Index!A:D,2,FALSE)&amp;","&amp;VLOOKUP(L450,Index!A:D,3,FALSE)&amp;","&amp;VLOOKUP(L450,Index!A:D,4,FALSE)</f>
        <v>132,132,132</v>
      </c>
      <c r="L450" s="780">
        <v>252</v>
      </c>
      <c r="M450" s="774" t="s">
        <v>129</v>
      </c>
      <c r="N450" s="719">
        <f>VLOOKUP($L450,Index!F:H,2,FALSE)</f>
        <v>0.2</v>
      </c>
      <c r="O450" s="719">
        <f>VLOOKUP($L450,Index!F:H,3,FALSE)</f>
        <v>0.15</v>
      </c>
      <c r="P450" s="932"/>
      <c r="Q450" s="908" t="str">
        <f t="shared" si="19"/>
        <v/>
      </c>
      <c r="R450" s="678"/>
      <c r="S450" s="679"/>
      <c r="T450" s="679"/>
      <c r="U450" s="679"/>
      <c r="V450" s="680"/>
      <c r="AA450" s="604">
        <f>VLOOKUP(L450,Index!A:D,2,FALSE)</f>
        <v>132</v>
      </c>
      <c r="AB450" s="604">
        <f>VLOOKUP(L450,Index!A:D,3,FALSE)</f>
        <v>132</v>
      </c>
      <c r="AC450" s="604">
        <f>VLOOKUP(L450,Index!A:D,4,FALSE)</f>
        <v>132</v>
      </c>
    </row>
    <row r="451" spans="1:29" s="604" customFormat="1" ht="13.5" outlineLevel="1" x14ac:dyDescent="0.25">
      <c r="A451" s="603"/>
      <c r="C451" s="773"/>
      <c r="D451" s="775" t="s">
        <v>1577</v>
      </c>
      <c r="E451" s="679"/>
      <c r="F451" s="714" t="s">
        <v>541</v>
      </c>
      <c r="G451" s="716" t="s">
        <v>476</v>
      </c>
      <c r="H451" s="773" t="s">
        <v>232</v>
      </c>
      <c r="I451" s="773"/>
      <c r="J451" s="673" t="str">
        <f t="shared" si="20"/>
        <v>W_V0100_L7_PLANLEGENDE</v>
      </c>
      <c r="K451" s="782" t="str">
        <f>VLOOKUP(L451,Index!A:D,2,FALSE)&amp;","&amp;VLOOKUP(L451,Index!A:D,3,FALSE)&amp;","&amp;VLOOKUP(L451,Index!A:D,4,FALSE)</f>
        <v>132,132,132</v>
      </c>
      <c r="L451" s="780">
        <v>252</v>
      </c>
      <c r="M451" s="774" t="s">
        <v>129</v>
      </c>
      <c r="N451" s="719">
        <f>VLOOKUP($L451,Index!F:H,2,FALSE)</f>
        <v>0.2</v>
      </c>
      <c r="O451" s="719">
        <f>VLOOKUP($L451,Index!F:H,3,FALSE)</f>
        <v>0.15</v>
      </c>
      <c r="P451" s="932"/>
      <c r="Q451" s="908" t="str">
        <f t="shared" si="19"/>
        <v/>
      </c>
      <c r="R451" s="678"/>
      <c r="S451" s="679"/>
      <c r="T451" s="679"/>
      <c r="U451" s="679"/>
      <c r="V451" s="680"/>
      <c r="AA451" s="604">
        <f>VLOOKUP(L451,Index!A:D,2,FALSE)</f>
        <v>132</v>
      </c>
      <c r="AB451" s="604">
        <f>VLOOKUP(L451,Index!A:D,3,FALSE)</f>
        <v>132</v>
      </c>
      <c r="AC451" s="604">
        <f>VLOOKUP(L451,Index!A:D,4,FALSE)</f>
        <v>132</v>
      </c>
    </row>
    <row r="452" spans="1:29" s="604" customFormat="1" ht="13.5" outlineLevel="1" x14ac:dyDescent="0.25">
      <c r="A452" s="603"/>
      <c r="C452" s="773"/>
      <c r="D452" s="775" t="s">
        <v>231</v>
      </c>
      <c r="E452" s="679"/>
      <c r="F452" s="714" t="s">
        <v>541</v>
      </c>
      <c r="G452" s="716" t="s">
        <v>476</v>
      </c>
      <c r="H452" s="773" t="s">
        <v>233</v>
      </c>
      <c r="I452" s="773"/>
      <c r="J452" s="673" t="str">
        <f t="shared" si="20"/>
        <v>W_V0100_L8_PLANRAHMEN</v>
      </c>
      <c r="K452" s="782" t="str">
        <f>VLOOKUP(L452,Index!A:D,2,FALSE)&amp;","&amp;VLOOKUP(L452,Index!A:D,3,FALSE)&amp;","&amp;VLOOKUP(L452,Index!A:D,4,FALSE)</f>
        <v>132,132,132</v>
      </c>
      <c r="L452" s="780">
        <v>252</v>
      </c>
      <c r="M452" s="774" t="s">
        <v>129</v>
      </c>
      <c r="N452" s="719">
        <f>VLOOKUP($L452,Index!F:H,2,FALSE)</f>
        <v>0.2</v>
      </c>
      <c r="O452" s="719">
        <f>VLOOKUP($L452,Index!F:H,3,FALSE)</f>
        <v>0.15</v>
      </c>
      <c r="P452" s="932"/>
      <c r="Q452" s="908" t="str">
        <f t="shared" si="19"/>
        <v/>
      </c>
      <c r="R452" s="678"/>
      <c r="S452" s="679"/>
      <c r="T452" s="679"/>
      <c r="U452" s="679"/>
      <c r="V452" s="680"/>
      <c r="AA452" s="604">
        <f>VLOOKUP(L452,Index!A:D,2,FALSE)</f>
        <v>132</v>
      </c>
      <c r="AB452" s="604">
        <f>VLOOKUP(L452,Index!A:D,3,FALSE)</f>
        <v>132</v>
      </c>
      <c r="AC452" s="604">
        <f>VLOOKUP(L452,Index!A:D,4,FALSE)</f>
        <v>132</v>
      </c>
    </row>
    <row r="453" spans="1:29" s="637" customFormat="1" ht="13.5" x14ac:dyDescent="0.25">
      <c r="A453" s="745"/>
      <c r="B453" s="604"/>
      <c r="C453" s="604"/>
      <c r="E453" s="642"/>
      <c r="F453" s="636"/>
      <c r="G453" s="638"/>
      <c r="H453" s="604"/>
      <c r="I453" s="604"/>
      <c r="J453" s="639"/>
      <c r="K453" s="636"/>
      <c r="L453" s="640"/>
      <c r="M453" s="636"/>
      <c r="N453" s="641"/>
      <c r="O453" s="641"/>
      <c r="P453" s="933"/>
      <c r="Q453" s="643" t="str">
        <f t="shared" si="19"/>
        <v/>
      </c>
      <c r="R453" s="643"/>
      <c r="S453" s="642"/>
      <c r="T453" s="642"/>
      <c r="U453" s="642"/>
      <c r="V453" s="642"/>
      <c r="AA453" s="604" t="e">
        <f>VLOOKUP(L453,Index!A:D,2,FALSE)</f>
        <v>#N/A</v>
      </c>
      <c r="AB453" s="604" t="e">
        <f>VLOOKUP(L453,Index!A:D,3,FALSE)</f>
        <v>#N/A</v>
      </c>
      <c r="AC453" s="604" t="e">
        <f>VLOOKUP(L453,Index!A:D,4,FALSE)</f>
        <v>#N/A</v>
      </c>
    </row>
    <row r="454" spans="1:29" s="902" customFormat="1" ht="24" outlineLevel="1" x14ac:dyDescent="0.25">
      <c r="A454" s="901"/>
      <c r="C454" s="918" t="s">
        <v>266</v>
      </c>
      <c r="D454" s="920" t="s">
        <v>1026</v>
      </c>
      <c r="E454" s="921"/>
      <c r="F454" s="919"/>
      <c r="G454" s="922"/>
      <c r="H454" s="922"/>
      <c r="I454" s="922"/>
      <c r="J454" s="922"/>
      <c r="K454" s="923"/>
      <c r="L454" s="919"/>
      <c r="M454" s="919"/>
      <c r="N454" s="924"/>
      <c r="O454" s="924"/>
      <c r="P454" s="934"/>
      <c r="Q454" s="903" t="str">
        <f t="shared" si="19"/>
        <v/>
      </c>
      <c r="R454" s="903"/>
      <c r="S454" s="904"/>
      <c r="T454" s="904"/>
      <c r="U454" s="904"/>
      <c r="V454" s="905"/>
      <c r="W454" s="902" t="s">
        <v>884</v>
      </c>
      <c r="AA454" s="604" t="e">
        <f>VLOOKUP(L454,Index!A:D,2,FALSE)</f>
        <v>#N/A</v>
      </c>
      <c r="AB454" s="604" t="e">
        <f>VLOOKUP(L454,Index!A:D,3,FALSE)</f>
        <v>#N/A</v>
      </c>
      <c r="AC454" s="604" t="e">
        <f>VLOOKUP(L454,Index!A:D,4,FALSE)</f>
        <v>#N/A</v>
      </c>
    </row>
    <row r="455" spans="1:29" s="637" customFormat="1" ht="13.5" x14ac:dyDescent="0.25">
      <c r="A455" s="745"/>
      <c r="B455" s="604"/>
      <c r="C455" s="604"/>
      <c r="E455" s="642"/>
      <c r="F455" s="636"/>
      <c r="G455" s="638"/>
      <c r="H455" s="604"/>
      <c r="I455" s="604"/>
      <c r="J455" s="639"/>
      <c r="K455" s="636"/>
      <c r="L455" s="640"/>
      <c r="M455" s="636"/>
      <c r="N455" s="641"/>
      <c r="O455" s="641"/>
      <c r="P455" s="933"/>
      <c r="Q455" s="643" t="str">
        <f t="shared" si="19"/>
        <v/>
      </c>
      <c r="R455" s="643"/>
      <c r="S455" s="642"/>
      <c r="T455" s="642"/>
      <c r="U455" s="642"/>
      <c r="V455" s="642"/>
      <c r="AA455" s="604" t="e">
        <f>VLOOKUP(L455,Index!A:D,2,FALSE)</f>
        <v>#N/A</v>
      </c>
      <c r="AB455" s="604" t="e">
        <f>VLOOKUP(L455,Index!A:D,3,FALSE)</f>
        <v>#N/A</v>
      </c>
      <c r="AC455" s="604" t="e">
        <f>VLOOKUP(L455,Index!A:D,4,FALSE)</f>
        <v>#N/A</v>
      </c>
    </row>
    <row r="456" spans="1:29" s="604" customFormat="1" ht="13.5" outlineLevel="1" x14ac:dyDescent="0.25">
      <c r="A456" s="603"/>
      <c r="C456" s="697" t="s">
        <v>587</v>
      </c>
      <c r="D456" s="594" t="s">
        <v>588</v>
      </c>
      <c r="E456" s="701" t="s">
        <v>1900</v>
      </c>
      <c r="F456" s="698"/>
      <c r="G456" s="697"/>
      <c r="H456" s="697"/>
      <c r="I456" s="697"/>
      <c r="J456" s="697"/>
      <c r="K456" s="699"/>
      <c r="L456" s="698"/>
      <c r="M456" s="698"/>
      <c r="N456" s="700"/>
      <c r="O456" s="700"/>
      <c r="P456" s="939"/>
      <c r="Q456" s="912" t="str">
        <f t="shared" si="19"/>
        <v/>
      </c>
      <c r="R456" s="700"/>
      <c r="S456" s="702"/>
      <c r="T456" s="702"/>
      <c r="U456" s="702"/>
      <c r="V456" s="725"/>
      <c r="W456" s="790" t="s">
        <v>1118</v>
      </c>
      <c r="AA456" s="604" t="e">
        <f>VLOOKUP(L456,Index!A:D,2,FALSE)</f>
        <v>#N/A</v>
      </c>
      <c r="AB456" s="604" t="e">
        <f>VLOOKUP(L456,Index!A:D,3,FALSE)</f>
        <v>#N/A</v>
      </c>
      <c r="AC456" s="604" t="e">
        <f>VLOOKUP(L456,Index!A:D,4,FALSE)</f>
        <v>#N/A</v>
      </c>
    </row>
    <row r="457" spans="1:29" s="604" customFormat="1" ht="13.5" outlineLevel="1" x14ac:dyDescent="0.25">
      <c r="A457" s="603"/>
      <c r="C457" s="704" t="s">
        <v>589</v>
      </c>
      <c r="D457" s="596" t="s">
        <v>590</v>
      </c>
      <c r="E457" s="710"/>
      <c r="F457" s="705"/>
      <c r="G457" s="706"/>
      <c r="H457" s="704"/>
      <c r="I457" s="704"/>
      <c r="J457" s="707"/>
      <c r="K457" s="705"/>
      <c r="L457" s="708"/>
      <c r="M457" s="705"/>
      <c r="N457" s="709"/>
      <c r="O457" s="709"/>
      <c r="P457" s="931"/>
      <c r="Q457" s="907" t="str">
        <f t="shared" si="19"/>
        <v/>
      </c>
      <c r="R457" s="711"/>
      <c r="S457" s="710"/>
      <c r="T457" s="710"/>
      <c r="U457" s="710"/>
      <c r="V457" s="721"/>
      <c r="W457" s="790" t="s">
        <v>1119</v>
      </c>
      <c r="AA457" s="604" t="e">
        <f>VLOOKUP(L457,Index!A:D,2,FALSE)</f>
        <v>#N/A</v>
      </c>
      <c r="AB457" s="604" t="e">
        <f>VLOOKUP(L457,Index!A:D,3,FALSE)</f>
        <v>#N/A</v>
      </c>
      <c r="AC457" s="604" t="e">
        <f>VLOOKUP(L457,Index!A:D,4,FALSE)</f>
        <v>#N/A</v>
      </c>
    </row>
    <row r="458" spans="1:29" s="604" customFormat="1" ht="13.5" outlineLevel="1" x14ac:dyDescent="0.25">
      <c r="A458" s="603"/>
      <c r="C458" s="713"/>
      <c r="D458" s="715" t="str">
        <f>D457</f>
        <v>Baugrubendverbesserung</v>
      </c>
      <c r="E458" s="679"/>
      <c r="F458" s="714" t="s">
        <v>266</v>
      </c>
      <c r="G458" s="716" t="s">
        <v>589</v>
      </c>
      <c r="H458" s="713" t="s">
        <v>174</v>
      </c>
      <c r="I458" s="713"/>
      <c r="J458" s="673" t="str">
        <f>F458&amp;"_"&amp;G458&amp;"_"&amp;H458&amp;"_"&amp;UPPER(D458)</f>
        <v>C_B0700_E1_BAUGRUBENDVERBESSERUNG</v>
      </c>
      <c r="K458" s="717" t="str">
        <f>VLOOKUP(L458,Index!A:D,2,FALSE)&amp;","&amp;VLOOKUP(L458,Index!A:D,3,FALSE)&amp;","&amp;VLOOKUP(L458,Index!A:D,4,FALSE)</f>
        <v>132,132,132</v>
      </c>
      <c r="L458" s="718">
        <v>252</v>
      </c>
      <c r="M458" s="714" t="s">
        <v>129</v>
      </c>
      <c r="N458" s="719">
        <f>VLOOKUP($L458,Index!F:H,2,FALSE)</f>
        <v>0.2</v>
      </c>
      <c r="O458" s="719">
        <f>VLOOKUP($L458,Index!F:H,3,FALSE)</f>
        <v>0.15</v>
      </c>
      <c r="P458" s="932"/>
      <c r="Q458" s="908" t="str">
        <f t="shared" si="19"/>
        <v/>
      </c>
      <c r="R458" s="678"/>
      <c r="S458" s="679"/>
      <c r="T458" s="679"/>
      <c r="U458" s="679"/>
      <c r="V458" s="684"/>
      <c r="W458" s="790" t="s">
        <v>1120</v>
      </c>
      <c r="AA458" s="604">
        <f>VLOOKUP(L458,Index!A:D,2,FALSE)</f>
        <v>132</v>
      </c>
      <c r="AB458" s="604">
        <f>VLOOKUP(L458,Index!A:D,3,FALSE)</f>
        <v>132</v>
      </c>
      <c r="AC458" s="604">
        <f>VLOOKUP(L458,Index!A:D,4,FALSE)</f>
        <v>132</v>
      </c>
    </row>
    <row r="459" spans="1:29" s="604" customFormat="1" ht="13.5" outlineLevel="1" x14ac:dyDescent="0.25">
      <c r="A459" s="603"/>
      <c r="C459" s="704" t="s">
        <v>591</v>
      </c>
      <c r="D459" s="596" t="s">
        <v>592</v>
      </c>
      <c r="E459" s="710" t="str">
        <f>[1]Modellplan!$AA$118</f>
        <v>Entwässerung der Baugrube</v>
      </c>
      <c r="F459" s="705"/>
      <c r="G459" s="706"/>
      <c r="H459" s="704"/>
      <c r="I459" s="704"/>
      <c r="J459" s="707"/>
      <c r="K459" s="705"/>
      <c r="L459" s="708"/>
      <c r="M459" s="705"/>
      <c r="N459" s="709"/>
      <c r="O459" s="709"/>
      <c r="P459" s="931"/>
      <c r="Q459" s="907" t="str">
        <f t="shared" si="19"/>
        <v/>
      </c>
      <c r="R459" s="711"/>
      <c r="S459" s="710"/>
      <c r="T459" s="710"/>
      <c r="U459" s="710"/>
      <c r="V459" s="721"/>
      <c r="W459" s="790" t="s">
        <v>1121</v>
      </c>
      <c r="AA459" s="604" t="e">
        <f>VLOOKUP(L459,Index!A:D,2,FALSE)</f>
        <v>#N/A</v>
      </c>
      <c r="AB459" s="604" t="e">
        <f>VLOOKUP(L459,Index!A:D,3,FALSE)</f>
        <v>#N/A</v>
      </c>
      <c r="AC459" s="604" t="e">
        <f>VLOOKUP(L459,Index!A:D,4,FALSE)</f>
        <v>#N/A</v>
      </c>
    </row>
    <row r="460" spans="1:29" s="604" customFormat="1" ht="13.5" outlineLevel="1" x14ac:dyDescent="0.25">
      <c r="A460" s="603"/>
      <c r="C460" s="713"/>
      <c r="D460" s="715" t="s">
        <v>593</v>
      </c>
      <c r="E460" s="679"/>
      <c r="F460" s="714" t="s">
        <v>266</v>
      </c>
      <c r="G460" s="716" t="s">
        <v>591</v>
      </c>
      <c r="H460" s="713" t="s">
        <v>174</v>
      </c>
      <c r="I460" s="713"/>
      <c r="J460" s="673" t="str">
        <f>F460&amp;"_"&amp;G460&amp;"_"&amp;H460&amp;"_"&amp;UPPER(D460)</f>
        <v>C_B0701_E1_VERBESSERUNG</v>
      </c>
      <c r="K460" s="717" t="str">
        <f>VLOOKUP(L460,Index!A:D,2,FALSE)&amp;","&amp;VLOOKUP(L460,Index!A:D,3,FALSE)&amp;","&amp;VLOOKUP(L460,Index!A:D,4,FALSE)</f>
        <v>132,132,132</v>
      </c>
      <c r="L460" s="718">
        <v>252</v>
      </c>
      <c r="M460" s="714" t="s">
        <v>129</v>
      </c>
      <c r="N460" s="719">
        <f>VLOOKUP($L460,Index!F:H,2,FALSE)</f>
        <v>0.2</v>
      </c>
      <c r="O460" s="719">
        <f>VLOOKUP($L460,Index!F:H,3,FALSE)</f>
        <v>0.15</v>
      </c>
      <c r="P460" s="932"/>
      <c r="Q460" s="908" t="str">
        <f t="shared" si="19"/>
        <v/>
      </c>
      <c r="R460" s="678"/>
      <c r="S460" s="679"/>
      <c r="T460" s="679"/>
      <c r="U460" s="679"/>
      <c r="V460" s="684"/>
      <c r="W460" s="790" t="s">
        <v>1122</v>
      </c>
      <c r="AA460" s="604">
        <f>VLOOKUP(L460,Index!A:D,2,FALSE)</f>
        <v>132</v>
      </c>
      <c r="AB460" s="604">
        <f>VLOOKUP(L460,Index!A:D,3,FALSE)</f>
        <v>132</v>
      </c>
      <c r="AC460" s="604">
        <f>VLOOKUP(L460,Index!A:D,4,FALSE)</f>
        <v>132</v>
      </c>
    </row>
    <row r="461" spans="1:29" s="604" customFormat="1" ht="13.5" outlineLevel="1" x14ac:dyDescent="0.25">
      <c r="A461" s="603"/>
      <c r="C461" s="704" t="s">
        <v>594</v>
      </c>
      <c r="D461" s="596" t="s">
        <v>595</v>
      </c>
      <c r="E461" s="710" t="str">
        <f>[1]Modellplan!$AA$120</f>
        <v xml:space="preserve">Verbesserung des Baugrundes, Spezialfundationen, Unterfangungen und dgl. </v>
      </c>
      <c r="F461" s="705"/>
      <c r="G461" s="706"/>
      <c r="H461" s="704"/>
      <c r="I461" s="704"/>
      <c r="J461" s="707"/>
      <c r="K461" s="705"/>
      <c r="L461" s="708"/>
      <c r="M461" s="705"/>
      <c r="N461" s="709"/>
      <c r="O461" s="709"/>
      <c r="P461" s="931"/>
      <c r="Q461" s="907" t="str">
        <f t="shared" si="19"/>
        <v/>
      </c>
      <c r="R461" s="711"/>
      <c r="S461" s="710"/>
      <c r="T461" s="710"/>
      <c r="U461" s="710"/>
      <c r="V461" s="721"/>
      <c r="W461" s="790" t="s">
        <v>1123</v>
      </c>
      <c r="AA461" s="604" t="e">
        <f>VLOOKUP(L461,Index!A:D,2,FALSE)</f>
        <v>#N/A</v>
      </c>
      <c r="AB461" s="604" t="e">
        <f>VLOOKUP(L461,Index!A:D,3,FALSE)</f>
        <v>#N/A</v>
      </c>
      <c r="AC461" s="604" t="e">
        <f>VLOOKUP(L461,Index!A:D,4,FALSE)</f>
        <v>#N/A</v>
      </c>
    </row>
    <row r="462" spans="1:29" s="604" customFormat="1" ht="13.5" outlineLevel="1" x14ac:dyDescent="0.25">
      <c r="A462" s="603"/>
      <c r="C462" s="713"/>
      <c r="D462" s="715" t="str">
        <f>D461</f>
        <v xml:space="preserve">Pfaehlung </v>
      </c>
      <c r="E462" s="679"/>
      <c r="F462" s="714" t="s">
        <v>266</v>
      </c>
      <c r="G462" s="716" t="s">
        <v>594</v>
      </c>
      <c r="H462" s="713" t="s">
        <v>174</v>
      </c>
      <c r="I462" s="713"/>
      <c r="J462" s="673" t="str">
        <f>F462&amp;"_"&amp;G462&amp;"_"&amp;H462&amp;"_"&amp;UPPER(D462)</f>
        <v xml:space="preserve">C_B0702_E1_PFAEHLUNG </v>
      </c>
      <c r="K462" s="743" t="str">
        <f>VLOOKUP(L462,Index!A:D,2,FALSE)&amp;","&amp;VLOOKUP(L462,Index!A:D,3,FALSE)&amp;","&amp;VLOOKUP(L462,Index!A:D,4,FALSE)</f>
        <v>51,51,51</v>
      </c>
      <c r="L462" s="718">
        <v>250</v>
      </c>
      <c r="M462" s="714" t="s">
        <v>129</v>
      </c>
      <c r="N462" s="719">
        <f>VLOOKUP($L462,Index!F:H,2,FALSE)</f>
        <v>0.05</v>
      </c>
      <c r="O462" s="719">
        <f>VLOOKUP($L462,Index!F:H,3,FALSE)</f>
        <v>0.05</v>
      </c>
      <c r="P462" s="932"/>
      <c r="Q462" s="908" t="str">
        <f t="shared" si="19"/>
        <v/>
      </c>
      <c r="R462" s="678"/>
      <c r="S462" s="679"/>
      <c r="T462" s="679"/>
      <c r="U462" s="679"/>
      <c r="V462" s="684"/>
      <c r="W462" s="790" t="s">
        <v>1124</v>
      </c>
      <c r="AA462" s="604">
        <f>VLOOKUP(L462,Index!A:D,2,FALSE)</f>
        <v>51</v>
      </c>
      <c r="AB462" s="604">
        <f>VLOOKUP(L462,Index!A:D,3,FALSE)</f>
        <v>51</v>
      </c>
      <c r="AC462" s="604">
        <f>VLOOKUP(L462,Index!A:D,4,FALSE)</f>
        <v>51</v>
      </c>
    </row>
    <row r="463" spans="1:29" s="604" customFormat="1" ht="13.5" outlineLevel="1" x14ac:dyDescent="0.25">
      <c r="A463" s="603"/>
      <c r="C463" s="704" t="s">
        <v>596</v>
      </c>
      <c r="D463" s="596" t="s">
        <v>597</v>
      </c>
      <c r="E463" s="710">
        <f>[1]Modellplan!$AA$122</f>
        <v>0</v>
      </c>
      <c r="F463" s="705"/>
      <c r="G463" s="706"/>
      <c r="H463" s="704"/>
      <c r="I463" s="704"/>
      <c r="J463" s="707"/>
      <c r="K463" s="705"/>
      <c r="L463" s="708"/>
      <c r="M463" s="705"/>
      <c r="N463" s="709"/>
      <c r="O463" s="709"/>
      <c r="P463" s="931"/>
      <c r="Q463" s="907" t="str">
        <f t="shared" si="19"/>
        <v/>
      </c>
      <c r="R463" s="711"/>
      <c r="S463" s="710"/>
      <c r="T463" s="710"/>
      <c r="U463" s="710"/>
      <c r="V463" s="721"/>
      <c r="W463" s="790" t="s">
        <v>1125</v>
      </c>
      <c r="AA463" s="604" t="e">
        <f>VLOOKUP(L463,Index!A:D,2,FALSE)</f>
        <v>#N/A</v>
      </c>
      <c r="AB463" s="604" t="e">
        <f>VLOOKUP(L463,Index!A:D,3,FALSE)</f>
        <v>#N/A</v>
      </c>
      <c r="AC463" s="604" t="e">
        <f>VLOOKUP(L463,Index!A:D,4,FALSE)</f>
        <v>#N/A</v>
      </c>
    </row>
    <row r="464" spans="1:29" s="604" customFormat="1" ht="13.5" outlineLevel="1" x14ac:dyDescent="0.25">
      <c r="A464" s="603"/>
      <c r="C464" s="713"/>
      <c r="D464" s="715" t="s">
        <v>598</v>
      </c>
      <c r="E464" s="679"/>
      <c r="F464" s="714" t="s">
        <v>266</v>
      </c>
      <c r="G464" s="716" t="s">
        <v>596</v>
      </c>
      <c r="H464" s="713" t="s">
        <v>174</v>
      </c>
      <c r="I464" s="713"/>
      <c r="J464" s="673" t="str">
        <f>F464&amp;"_"&amp;G464&amp;"_"&amp;H464&amp;"_"&amp;UPPER(D464)</f>
        <v>C_B0703_E1_UNTERFANGUNG</v>
      </c>
      <c r="K464" s="717" t="str">
        <f>VLOOKUP(L464,Index!A:D,2,FALSE)&amp;","&amp;VLOOKUP(L464,Index!A:D,3,FALSE)&amp;","&amp;VLOOKUP(L464,Index!A:D,4,FALSE)</f>
        <v>132,132,132</v>
      </c>
      <c r="L464" s="718">
        <v>252</v>
      </c>
      <c r="M464" s="714" t="s">
        <v>129</v>
      </c>
      <c r="N464" s="719">
        <f>VLOOKUP($L464,Index!F:H,2,FALSE)</f>
        <v>0.2</v>
      </c>
      <c r="O464" s="719">
        <f>VLOOKUP($L464,Index!F:H,3,FALSE)</f>
        <v>0.15</v>
      </c>
      <c r="P464" s="932"/>
      <c r="Q464" s="908" t="str">
        <f t="shared" si="19"/>
        <v/>
      </c>
      <c r="R464" s="678"/>
      <c r="S464" s="679"/>
      <c r="T464" s="679"/>
      <c r="U464" s="679"/>
      <c r="V464" s="684"/>
      <c r="W464" s="790" t="s">
        <v>1126</v>
      </c>
      <c r="AA464" s="604">
        <f>VLOOKUP(L464,Index!A:D,2,FALSE)</f>
        <v>132</v>
      </c>
      <c r="AB464" s="604">
        <f>VLOOKUP(L464,Index!A:D,3,FALSE)</f>
        <v>132</v>
      </c>
      <c r="AC464" s="604">
        <f>VLOOKUP(L464,Index!A:D,4,FALSE)</f>
        <v>132</v>
      </c>
    </row>
    <row r="465" spans="1:29" s="604" customFormat="1" ht="13.5" outlineLevel="1" x14ac:dyDescent="0.25">
      <c r="A465" s="603"/>
      <c r="C465" s="704" t="s">
        <v>599</v>
      </c>
      <c r="D465" s="596" t="s">
        <v>600</v>
      </c>
      <c r="E465" s="710">
        <f>[1]Modellplan!$AA$124</f>
        <v>0</v>
      </c>
      <c r="F465" s="705"/>
      <c r="G465" s="706"/>
      <c r="H465" s="704"/>
      <c r="I465" s="704"/>
      <c r="J465" s="707"/>
      <c r="K465" s="705"/>
      <c r="L465" s="708"/>
      <c r="M465" s="705"/>
      <c r="N465" s="709"/>
      <c r="O465" s="709"/>
      <c r="P465" s="931"/>
      <c r="Q465" s="907" t="str">
        <f t="shared" si="19"/>
        <v/>
      </c>
      <c r="R465" s="711"/>
      <c r="S465" s="710"/>
      <c r="T465" s="710"/>
      <c r="U465" s="710"/>
      <c r="V465" s="721"/>
      <c r="W465" s="790" t="s">
        <v>1127</v>
      </c>
      <c r="AA465" s="604" t="e">
        <f>VLOOKUP(L465,Index!A:D,2,FALSE)</f>
        <v>#N/A</v>
      </c>
      <c r="AB465" s="604" t="e">
        <f>VLOOKUP(L465,Index!A:D,3,FALSE)</f>
        <v>#N/A</v>
      </c>
      <c r="AC465" s="604" t="e">
        <f>VLOOKUP(L465,Index!A:D,4,FALSE)</f>
        <v>#N/A</v>
      </c>
    </row>
    <row r="466" spans="1:29" s="604" customFormat="1" ht="13.5" outlineLevel="1" x14ac:dyDescent="0.25">
      <c r="A466" s="603"/>
      <c r="C466" s="713"/>
      <c r="D466" s="715" t="s">
        <v>601</v>
      </c>
      <c r="E466" s="679"/>
      <c r="F466" s="714" t="s">
        <v>266</v>
      </c>
      <c r="G466" s="716" t="s">
        <v>599</v>
      </c>
      <c r="H466" s="713" t="s">
        <v>174</v>
      </c>
      <c r="I466" s="713"/>
      <c r="J466" s="673" t="str">
        <f>F466&amp;"_"&amp;G466&amp;"_"&amp;H466&amp;"_"&amp;UPPER(D466)</f>
        <v>C_B0704_E1_SICHERUNG</v>
      </c>
      <c r="K466" s="743" t="str">
        <f>VLOOKUP(L466,Index!A:D,2,FALSE)&amp;","&amp;VLOOKUP(L466,Index!A:D,3,FALSE)&amp;","&amp;VLOOKUP(L466,Index!A:D,4,FALSE)</f>
        <v>51,51,51</v>
      </c>
      <c r="L466" s="718">
        <v>250</v>
      </c>
      <c r="M466" s="714" t="s">
        <v>129</v>
      </c>
      <c r="N466" s="719">
        <f>VLOOKUP($L466,Index!F:H,2,FALSE)</f>
        <v>0.05</v>
      </c>
      <c r="O466" s="719">
        <f>VLOOKUP($L466,Index!F:H,3,FALSE)</f>
        <v>0.05</v>
      </c>
      <c r="P466" s="932"/>
      <c r="Q466" s="908" t="str">
        <f t="shared" si="19"/>
        <v/>
      </c>
      <c r="R466" s="678"/>
      <c r="S466" s="679"/>
      <c r="T466" s="679"/>
      <c r="U466" s="679"/>
      <c r="V466" s="684"/>
      <c r="W466" s="790" t="s">
        <v>1128</v>
      </c>
      <c r="AA466" s="604">
        <f>VLOOKUP(L466,Index!A:D,2,FALSE)</f>
        <v>51</v>
      </c>
      <c r="AB466" s="604">
        <f>VLOOKUP(L466,Index!A:D,3,FALSE)</f>
        <v>51</v>
      </c>
      <c r="AC466" s="604">
        <f>VLOOKUP(L466,Index!A:D,4,FALSE)</f>
        <v>51</v>
      </c>
    </row>
    <row r="467" spans="1:29" s="604" customFormat="1" ht="13.5" outlineLevel="1" x14ac:dyDescent="0.25">
      <c r="A467" s="603"/>
      <c r="C467" s="601" t="s">
        <v>476</v>
      </c>
      <c r="D467" s="601" t="s">
        <v>852</v>
      </c>
      <c r="E467" s="626"/>
      <c r="F467" s="600"/>
      <c r="G467" s="622"/>
      <c r="H467" s="601"/>
      <c r="I467" s="601"/>
      <c r="J467" s="623"/>
      <c r="K467" s="600"/>
      <c r="L467" s="624"/>
      <c r="M467" s="600"/>
      <c r="N467" s="625"/>
      <c r="O467" s="625"/>
      <c r="P467" s="931"/>
      <c r="Q467" s="907" t="str">
        <f t="shared" si="19"/>
        <v/>
      </c>
      <c r="R467" s="627"/>
      <c r="S467" s="626"/>
      <c r="T467" s="626"/>
      <c r="U467" s="626"/>
      <c r="V467" s="626"/>
      <c r="W467" s="772" t="s">
        <v>1201</v>
      </c>
      <c r="AA467" s="604" t="e">
        <f>VLOOKUP(L467,Index!A:D,2,FALSE)</f>
        <v>#N/A</v>
      </c>
      <c r="AB467" s="604" t="e">
        <f>VLOOKUP(L467,Index!A:D,3,FALSE)</f>
        <v>#N/A</v>
      </c>
      <c r="AC467" s="604" t="e">
        <f>VLOOKUP(L467,Index!A:D,4,FALSE)</f>
        <v>#N/A</v>
      </c>
    </row>
    <row r="468" spans="1:29" s="604" customFormat="1" ht="13.5" outlineLevel="1" x14ac:dyDescent="0.25">
      <c r="A468" s="603"/>
      <c r="C468" s="773"/>
      <c r="D468" s="775" t="s">
        <v>222</v>
      </c>
      <c r="E468" s="679"/>
      <c r="F468" s="714" t="s">
        <v>266</v>
      </c>
      <c r="G468" s="716" t="s">
        <v>476</v>
      </c>
      <c r="H468" s="773" t="s">
        <v>221</v>
      </c>
      <c r="I468" s="773"/>
      <c r="J468" s="673" t="str">
        <f t="shared" ref="J468:J478" si="21">F468&amp;"_"&amp;G468&amp;"_"&amp;H468&amp;"_"&amp;UPPER(D468)</f>
        <v>C_V0100_C3_HILFSKONSTRUKTION</v>
      </c>
      <c r="K468" s="776" t="str">
        <f>VLOOKUP(L468,Index!A:D,2,FALSE)&amp;","&amp;VLOOKUP(L468,Index!A:D,3,FALSE)&amp;","&amp;VLOOKUP(L468,Index!A:D,4,FALSE)</f>
        <v>0,255,0</v>
      </c>
      <c r="L468" s="777">
        <v>3</v>
      </c>
      <c r="M468" s="774" t="s">
        <v>129</v>
      </c>
      <c r="N468" s="719">
        <f>VLOOKUP($L468,Index!F:H,2,FALSE)</f>
        <v>0</v>
      </c>
      <c r="O468" s="719">
        <f>VLOOKUP($L468,Index!F:H,3,FALSE)</f>
        <v>0</v>
      </c>
      <c r="P468" s="932"/>
      <c r="Q468" s="908" t="str">
        <f t="shared" si="19"/>
        <v>X</v>
      </c>
      <c r="R468" s="678"/>
      <c r="S468" s="679" t="s">
        <v>1612</v>
      </c>
      <c r="T468" s="679"/>
      <c r="U468" s="679"/>
      <c r="V468" s="684"/>
      <c r="W468" s="790" t="s">
        <v>1130</v>
      </c>
      <c r="AA468" s="604">
        <f>VLOOKUP(L468,Index!A:D,2,FALSE)</f>
        <v>0</v>
      </c>
      <c r="AB468" s="604">
        <f>VLOOKUP(L468,Index!A:D,3,FALSE)</f>
        <v>255</v>
      </c>
      <c r="AC468" s="604">
        <f>VLOOKUP(L468,Index!A:D,4,FALSE)</f>
        <v>0</v>
      </c>
    </row>
    <row r="469" spans="1:29" s="604" customFormat="1" ht="13.5" outlineLevel="1" x14ac:dyDescent="0.25">
      <c r="A469" s="603"/>
      <c r="C469" s="773"/>
      <c r="D469" s="775" t="s">
        <v>1572</v>
      </c>
      <c r="E469" s="679"/>
      <c r="F469" s="714" t="s">
        <v>266</v>
      </c>
      <c r="G469" s="716" t="s">
        <v>476</v>
      </c>
      <c r="H469" s="773" t="s">
        <v>223</v>
      </c>
      <c r="I469" s="773"/>
      <c r="J469" s="673" t="str">
        <f t="shared" si="21"/>
        <v>C_V0100_D1_KOTE</v>
      </c>
      <c r="K469" s="826" t="str">
        <f>VLOOKUP(L469,Index!A:D,2,FALSE)&amp;","&amp;VLOOKUP(L469,Index!A:D,3,FALSE)&amp;","&amp;VLOOKUP(L469,Index!A:D,4,FALSE)</f>
        <v>91,91,91</v>
      </c>
      <c r="L469" s="777">
        <v>251</v>
      </c>
      <c r="M469" s="774" t="s">
        <v>129</v>
      </c>
      <c r="N469" s="719">
        <f>VLOOKUP($L469,Index!F:H,2,FALSE)</f>
        <v>0.1</v>
      </c>
      <c r="O469" s="719">
        <f>VLOOKUP($L469,Index!F:H,3,FALSE)</f>
        <v>0.1</v>
      </c>
      <c r="P469" s="932"/>
      <c r="Q469" s="908" t="str">
        <f t="shared" si="19"/>
        <v>X</v>
      </c>
      <c r="R469" s="678"/>
      <c r="S469" s="679" t="s">
        <v>1647</v>
      </c>
      <c r="T469" s="679"/>
      <c r="U469" s="679"/>
      <c r="V469" s="684"/>
      <c r="W469" s="790" t="s">
        <v>1131</v>
      </c>
      <c r="AA469" s="604">
        <f>VLOOKUP(L469,Index!A:D,2,FALSE)</f>
        <v>91</v>
      </c>
      <c r="AB469" s="604">
        <f>VLOOKUP(L469,Index!A:D,3,FALSE)</f>
        <v>91</v>
      </c>
      <c r="AC469" s="604">
        <f>VLOOKUP(L469,Index!A:D,4,FALSE)</f>
        <v>91</v>
      </c>
    </row>
    <row r="470" spans="1:29" s="604" customFormat="1" ht="13.5" outlineLevel="1" x14ac:dyDescent="0.25">
      <c r="A470" s="603"/>
      <c r="C470" s="773"/>
      <c r="D470" s="775" t="s">
        <v>1673</v>
      </c>
      <c r="E470" s="679"/>
      <c r="F470" s="714" t="s">
        <v>266</v>
      </c>
      <c r="G470" s="716" t="s">
        <v>476</v>
      </c>
      <c r="H470" s="773" t="s">
        <v>224</v>
      </c>
      <c r="I470" s="773"/>
      <c r="J470" s="673" t="str">
        <f t="shared" si="21"/>
        <v>C_V0100_D2_MASSE</v>
      </c>
      <c r="K470" s="778" t="str">
        <f>VLOOKUP(L470,Index!A:D,2,FALSE)&amp;","&amp;VLOOKUP(L470,Index!A:D,3,FALSE)&amp;","&amp;VLOOKUP(L470,Index!A:D,4,FALSE)</f>
        <v>51,51,51</v>
      </c>
      <c r="L470" s="777">
        <v>250</v>
      </c>
      <c r="M470" s="774" t="s">
        <v>129</v>
      </c>
      <c r="N470" s="719">
        <f>VLOOKUP($L470,Index!F:H,2,FALSE)</f>
        <v>0.05</v>
      </c>
      <c r="O470" s="719">
        <f>VLOOKUP($L470,Index!F:H,3,FALSE)</f>
        <v>0.05</v>
      </c>
      <c r="P470" s="932"/>
      <c r="Q470" s="908" t="str">
        <f t="shared" si="19"/>
        <v>X</v>
      </c>
      <c r="R470" s="678"/>
      <c r="S470" s="679" t="s">
        <v>1129</v>
      </c>
      <c r="T470" s="679"/>
      <c r="U470" s="679"/>
      <c r="V470" s="684"/>
      <c r="W470" s="790" t="s">
        <v>1133</v>
      </c>
      <c r="AA470" s="604">
        <f>VLOOKUP(L470,Index!A:D,2,FALSE)</f>
        <v>51</v>
      </c>
      <c r="AB470" s="604">
        <f>VLOOKUP(L470,Index!A:D,3,FALSE)</f>
        <v>51</v>
      </c>
      <c r="AC470" s="604">
        <f>VLOOKUP(L470,Index!A:D,4,FALSE)</f>
        <v>51</v>
      </c>
    </row>
    <row r="471" spans="1:29" s="604" customFormat="1" ht="13.5" outlineLevel="1" x14ac:dyDescent="0.25">
      <c r="A471" s="603"/>
      <c r="C471" s="773"/>
      <c r="D471" s="775" t="s">
        <v>1573</v>
      </c>
      <c r="E471" s="679"/>
      <c r="F471" s="714" t="s">
        <v>266</v>
      </c>
      <c r="G471" s="716" t="s">
        <v>476</v>
      </c>
      <c r="H471" s="773" t="s">
        <v>225</v>
      </c>
      <c r="I471" s="773"/>
      <c r="J471" s="673" t="str">
        <f t="shared" si="21"/>
        <v>C_V0100_G9_REFERENZ</v>
      </c>
      <c r="K471" s="779" t="str">
        <f>VLOOKUP(L471,Index!A:D,2,FALSE)&amp;","&amp;VLOOKUP(L471,Index!A:D,3,FALSE)&amp;","&amp;VLOOKUP(L471,Index!A:D,4,FALSE)</f>
        <v>255,127,0</v>
      </c>
      <c r="L471" s="780">
        <v>30</v>
      </c>
      <c r="M471" s="774" t="s">
        <v>129</v>
      </c>
      <c r="N471" s="719">
        <f>VLOOKUP($L471,Index!F:H,2,FALSE)</f>
        <v>0.25</v>
      </c>
      <c r="O471" s="719">
        <f>VLOOKUP($L471,Index!F:H,3,FALSE)</f>
        <v>0.15</v>
      </c>
      <c r="P471" s="932"/>
      <c r="Q471" s="908" t="str">
        <f t="shared" si="19"/>
        <v>X</v>
      </c>
      <c r="R471" s="678"/>
      <c r="S471" s="679" t="s">
        <v>1134</v>
      </c>
      <c r="T471" s="679"/>
      <c r="U471" s="679"/>
      <c r="V471" s="684"/>
      <c r="W471" s="790" t="s">
        <v>1135</v>
      </c>
      <c r="AA471" s="604">
        <f>VLOOKUP(L471,Index!A:D,2,FALSE)</f>
        <v>255</v>
      </c>
      <c r="AB471" s="604">
        <f>VLOOKUP(L471,Index!A:D,3,FALSE)</f>
        <v>127</v>
      </c>
      <c r="AC471" s="604">
        <f>VLOOKUP(L471,Index!A:D,4,FALSE)</f>
        <v>0</v>
      </c>
    </row>
    <row r="472" spans="1:29" s="604" customFormat="1" ht="13.5" outlineLevel="1" x14ac:dyDescent="0.25">
      <c r="A472" s="603"/>
      <c r="C472" s="773"/>
      <c r="D472" s="775" t="s">
        <v>1574</v>
      </c>
      <c r="E472" s="679"/>
      <c r="F472" s="714" t="s">
        <v>266</v>
      </c>
      <c r="G472" s="716" t="s">
        <v>476</v>
      </c>
      <c r="H472" s="773" t="s">
        <v>226</v>
      </c>
      <c r="I472" s="773"/>
      <c r="J472" s="673" t="str">
        <f t="shared" si="21"/>
        <v>C_V0100_G10_ROTSTIFT</v>
      </c>
      <c r="K472" s="781" t="str">
        <f>VLOOKUP(L472,Index!A:D,2,FALSE)&amp;","&amp;VLOOKUP(L472,Index!A:D,3,FALSE)&amp;","&amp;VLOOKUP(L472,Index!A:D,4,FALSE)</f>
        <v>255,0,0</v>
      </c>
      <c r="L472" s="777">
        <v>1</v>
      </c>
      <c r="M472" s="774" t="s">
        <v>129</v>
      </c>
      <c r="N472" s="719">
        <f>VLOOKUP($L472,Index!F:H,2,FALSE)</f>
        <v>0</v>
      </c>
      <c r="O472" s="719">
        <f>VLOOKUP($L472,Index!F:H,3,FALSE)</f>
        <v>0</v>
      </c>
      <c r="P472" s="932"/>
      <c r="Q472" s="908" t="str">
        <f t="shared" si="19"/>
        <v>X</v>
      </c>
      <c r="R472" s="678"/>
      <c r="S472" s="679" t="s">
        <v>1136</v>
      </c>
      <c r="T472" s="679"/>
      <c r="U472" s="679"/>
      <c r="V472" s="684"/>
      <c r="W472" s="790" t="s">
        <v>1137</v>
      </c>
      <c r="AA472" s="604">
        <f>VLOOKUP(L472,Index!A:D,2,FALSE)</f>
        <v>255</v>
      </c>
      <c r="AB472" s="604">
        <f>VLOOKUP(L472,Index!A:D,3,FALSE)</f>
        <v>0</v>
      </c>
      <c r="AC472" s="604">
        <f>VLOOKUP(L472,Index!A:D,4,FALSE)</f>
        <v>0</v>
      </c>
    </row>
    <row r="473" spans="1:29" s="604" customFormat="1" ht="13.5" outlineLevel="1" x14ac:dyDescent="0.25">
      <c r="A473" s="603"/>
      <c r="C473" s="773"/>
      <c r="D473" s="775" t="s">
        <v>1575</v>
      </c>
      <c r="E473" s="679"/>
      <c r="F473" s="714" t="s">
        <v>266</v>
      </c>
      <c r="G473" s="716" t="s">
        <v>476</v>
      </c>
      <c r="H473" s="773" t="s">
        <v>227</v>
      </c>
      <c r="I473" s="773"/>
      <c r="J473" s="673" t="str">
        <f t="shared" si="21"/>
        <v>C_V0100_G11_SCHNITTLINIE</v>
      </c>
      <c r="K473" s="782" t="str">
        <f>VLOOKUP(L473,Index!A:D,2,FALSE)&amp;","&amp;VLOOKUP(L473,Index!A:D,3,FALSE)&amp;","&amp;VLOOKUP(L473,Index!A:D,4,FALSE)</f>
        <v>132,132,132</v>
      </c>
      <c r="L473" s="780">
        <v>252</v>
      </c>
      <c r="M473" s="774" t="s">
        <v>129</v>
      </c>
      <c r="N473" s="719">
        <f>VLOOKUP($L473,Index!F:H,2,FALSE)</f>
        <v>0.2</v>
      </c>
      <c r="O473" s="719">
        <f>VLOOKUP($L473,Index!F:H,3,FALSE)</f>
        <v>0.15</v>
      </c>
      <c r="P473" s="932"/>
      <c r="Q473" s="908" t="str">
        <f t="shared" si="19"/>
        <v/>
      </c>
      <c r="R473" s="678"/>
      <c r="S473" s="679"/>
      <c r="T473" s="679"/>
      <c r="U473" s="679"/>
      <c r="V473" s="684"/>
      <c r="W473" s="790" t="s">
        <v>1141</v>
      </c>
      <c r="AA473" s="604">
        <f>VLOOKUP(L473,Index!A:D,2,FALSE)</f>
        <v>132</v>
      </c>
      <c r="AB473" s="604">
        <f>VLOOKUP(L473,Index!A:D,3,FALSE)</f>
        <v>132</v>
      </c>
      <c r="AC473" s="604">
        <f>VLOOKUP(L473,Index!A:D,4,FALSE)</f>
        <v>132</v>
      </c>
    </row>
    <row r="474" spans="1:29" s="604" customFormat="1" ht="13.5" outlineLevel="1" x14ac:dyDescent="0.25">
      <c r="A474" s="603"/>
      <c r="C474" s="773"/>
      <c r="D474" s="775" t="s">
        <v>1576</v>
      </c>
      <c r="E474" s="679"/>
      <c r="F474" s="714" t="s">
        <v>266</v>
      </c>
      <c r="G474" s="716" t="s">
        <v>476</v>
      </c>
      <c r="H474" s="773" t="s">
        <v>229</v>
      </c>
      <c r="I474" s="773"/>
      <c r="J474" s="673" t="str">
        <f t="shared" si="21"/>
        <v>C_V0100_I3_HINWEIS</v>
      </c>
      <c r="K474" s="950" t="str">
        <f>VLOOKUP(L474,Index!A:D,2,FALSE)&amp;","&amp;VLOOKUP(L474,Index!A:D,3,FALSE)&amp;","&amp;VLOOKUP(L474,Index!A:D,4,FALSE)</f>
        <v>132,132,132</v>
      </c>
      <c r="L474" s="777">
        <v>252</v>
      </c>
      <c r="M474" s="774" t="s">
        <v>129</v>
      </c>
      <c r="N474" s="719">
        <f>VLOOKUP($L474,Index!F:H,2,FALSE)</f>
        <v>0.2</v>
      </c>
      <c r="O474" s="719">
        <f>VLOOKUP($L474,Index!F:H,3,FALSE)</f>
        <v>0.15</v>
      </c>
      <c r="P474" s="932"/>
      <c r="Q474" s="908" t="str">
        <f t="shared" si="19"/>
        <v>X</v>
      </c>
      <c r="R474" s="678"/>
      <c r="S474" s="679" t="s">
        <v>1626</v>
      </c>
      <c r="T474" s="679"/>
      <c r="U474" s="679"/>
      <c r="V474" s="684"/>
      <c r="W474" s="790" t="s">
        <v>1142</v>
      </c>
      <c r="AA474" s="604">
        <f>VLOOKUP(L474,Index!A:D,2,FALSE)</f>
        <v>132</v>
      </c>
      <c r="AB474" s="604">
        <f>VLOOKUP(L474,Index!A:D,3,FALSE)</f>
        <v>132</v>
      </c>
      <c r="AC474" s="604">
        <f>VLOOKUP(L474,Index!A:D,4,FALSE)</f>
        <v>132</v>
      </c>
    </row>
    <row r="475" spans="1:29" s="604" customFormat="1" ht="13.5" outlineLevel="1" x14ac:dyDescent="0.25">
      <c r="A475" s="603"/>
      <c r="C475" s="773"/>
      <c r="D475" s="775" t="s">
        <v>252</v>
      </c>
      <c r="E475" s="679"/>
      <c r="F475" s="714" t="s">
        <v>266</v>
      </c>
      <c r="G475" s="716" t="s">
        <v>476</v>
      </c>
      <c r="H475" s="773" t="s">
        <v>228</v>
      </c>
      <c r="I475" s="773"/>
      <c r="J475" s="673" t="str">
        <f t="shared" si="21"/>
        <v>C_V0100_I5_TEXT</v>
      </c>
      <c r="K475" s="950" t="str">
        <f>VLOOKUP(L475,Index!A:D,2,FALSE)&amp;","&amp;VLOOKUP(L475,Index!A:D,3,FALSE)&amp;","&amp;VLOOKUP(L475,Index!A:D,4,FALSE)</f>
        <v>132,132,132</v>
      </c>
      <c r="L475" s="777">
        <v>252</v>
      </c>
      <c r="M475" s="774" t="s">
        <v>129</v>
      </c>
      <c r="N475" s="719">
        <f>VLOOKUP($L475,Index!F:H,2,FALSE)</f>
        <v>0.2</v>
      </c>
      <c r="O475" s="719">
        <f>VLOOKUP($L475,Index!F:H,3,FALSE)</f>
        <v>0.15</v>
      </c>
      <c r="P475" s="932"/>
      <c r="Q475" s="908" t="str">
        <f t="shared" si="19"/>
        <v>X</v>
      </c>
      <c r="R475" s="678"/>
      <c r="S475" s="679" t="s">
        <v>1132</v>
      </c>
      <c r="T475" s="679"/>
      <c r="U475" s="679"/>
      <c r="V475" s="684"/>
      <c r="W475" s="790" t="s">
        <v>1143</v>
      </c>
      <c r="AA475" s="604">
        <f>VLOOKUP(L475,Index!A:D,2,FALSE)</f>
        <v>132</v>
      </c>
      <c r="AB475" s="604">
        <f>VLOOKUP(L475,Index!A:D,3,FALSE)</f>
        <v>132</v>
      </c>
      <c r="AC475" s="604">
        <f>VLOOKUP(L475,Index!A:D,4,FALSE)</f>
        <v>132</v>
      </c>
    </row>
    <row r="476" spans="1:29" s="604" customFormat="1" ht="13.5" outlineLevel="1" x14ac:dyDescent="0.25">
      <c r="A476" s="603"/>
      <c r="C476" s="773"/>
      <c r="D476" s="775" t="s">
        <v>251</v>
      </c>
      <c r="E476" s="679"/>
      <c r="F476" s="714" t="s">
        <v>266</v>
      </c>
      <c r="G476" s="716" t="s">
        <v>476</v>
      </c>
      <c r="H476" s="773" t="s">
        <v>230</v>
      </c>
      <c r="I476" s="773"/>
      <c r="J476" s="673" t="str">
        <f t="shared" si="21"/>
        <v>C_V0100_L6_PLANKOPF</v>
      </c>
      <c r="K476" s="782" t="str">
        <f>VLOOKUP(L476,Index!A:D,2,FALSE)&amp;","&amp;VLOOKUP(L476,Index!A:D,3,FALSE)&amp;","&amp;VLOOKUP(L476,Index!A:D,4,FALSE)</f>
        <v>132,132,132</v>
      </c>
      <c r="L476" s="780">
        <v>252</v>
      </c>
      <c r="M476" s="774" t="s">
        <v>129</v>
      </c>
      <c r="N476" s="719">
        <f>VLOOKUP($L476,Index!F:H,2,FALSE)</f>
        <v>0.2</v>
      </c>
      <c r="O476" s="719">
        <f>VLOOKUP($L476,Index!F:H,3,FALSE)</f>
        <v>0.15</v>
      </c>
      <c r="P476" s="932"/>
      <c r="Q476" s="908" t="str">
        <f t="shared" si="19"/>
        <v>X</v>
      </c>
      <c r="R476" s="678"/>
      <c r="S476" s="679" t="s">
        <v>1138</v>
      </c>
      <c r="T476" s="679"/>
      <c r="U476" s="679"/>
      <c r="V476" s="680"/>
      <c r="AA476" s="604">
        <f>VLOOKUP(L476,Index!A:D,2,FALSE)</f>
        <v>132</v>
      </c>
      <c r="AB476" s="604">
        <f>VLOOKUP(L476,Index!A:D,3,FALSE)</f>
        <v>132</v>
      </c>
      <c r="AC476" s="604">
        <f>VLOOKUP(L476,Index!A:D,4,FALSE)</f>
        <v>132</v>
      </c>
    </row>
    <row r="477" spans="1:29" s="604" customFormat="1" ht="13.5" outlineLevel="1" x14ac:dyDescent="0.25">
      <c r="A477" s="603"/>
      <c r="C477" s="773"/>
      <c r="D477" s="775" t="s">
        <v>1577</v>
      </c>
      <c r="E477" s="679"/>
      <c r="F477" s="714" t="s">
        <v>266</v>
      </c>
      <c r="G477" s="716" t="s">
        <v>476</v>
      </c>
      <c r="H477" s="773" t="s">
        <v>232</v>
      </c>
      <c r="I477" s="773"/>
      <c r="J477" s="673" t="str">
        <f t="shared" si="21"/>
        <v>C_V0100_L7_PLANLEGENDE</v>
      </c>
      <c r="K477" s="782" t="str">
        <f>VLOOKUP(L477,Index!A:D,2,FALSE)&amp;","&amp;VLOOKUP(L477,Index!A:D,3,FALSE)&amp;","&amp;VLOOKUP(L477,Index!A:D,4,FALSE)</f>
        <v>132,132,132</v>
      </c>
      <c r="L477" s="780">
        <v>252</v>
      </c>
      <c r="M477" s="774" t="s">
        <v>129</v>
      </c>
      <c r="N477" s="719">
        <f>VLOOKUP($L477,Index!F:H,2,FALSE)</f>
        <v>0.2</v>
      </c>
      <c r="O477" s="719">
        <f>VLOOKUP($L477,Index!F:H,3,FALSE)</f>
        <v>0.15</v>
      </c>
      <c r="P477" s="932"/>
      <c r="Q477" s="908" t="str">
        <f t="shared" si="19"/>
        <v>X</v>
      </c>
      <c r="R477" s="678"/>
      <c r="S477" s="679" t="s">
        <v>1140</v>
      </c>
      <c r="T477" s="679"/>
      <c r="U477" s="679"/>
      <c r="V477" s="680"/>
      <c r="AA477" s="604">
        <f>VLOOKUP(L477,Index!A:D,2,FALSE)</f>
        <v>132</v>
      </c>
      <c r="AB477" s="604">
        <f>VLOOKUP(L477,Index!A:D,3,FALSE)</f>
        <v>132</v>
      </c>
      <c r="AC477" s="604">
        <f>VLOOKUP(L477,Index!A:D,4,FALSE)</f>
        <v>132</v>
      </c>
    </row>
    <row r="478" spans="1:29" s="604" customFormat="1" ht="13.5" outlineLevel="1" x14ac:dyDescent="0.25">
      <c r="A478" s="603"/>
      <c r="C478" s="773"/>
      <c r="D478" s="775" t="s">
        <v>231</v>
      </c>
      <c r="E478" s="679"/>
      <c r="F478" s="714" t="s">
        <v>266</v>
      </c>
      <c r="G478" s="716" t="s">
        <v>476</v>
      </c>
      <c r="H478" s="773" t="s">
        <v>233</v>
      </c>
      <c r="I478" s="773"/>
      <c r="J478" s="673" t="str">
        <f t="shared" si="21"/>
        <v>C_V0100_L8_PLANRAHMEN</v>
      </c>
      <c r="K478" s="782" t="str">
        <f>VLOOKUP(L478,Index!A:D,2,FALSE)&amp;","&amp;VLOOKUP(L478,Index!A:D,3,FALSE)&amp;","&amp;VLOOKUP(L478,Index!A:D,4,FALSE)</f>
        <v>132,132,132</v>
      </c>
      <c r="L478" s="780">
        <v>252</v>
      </c>
      <c r="M478" s="774" t="s">
        <v>129</v>
      </c>
      <c r="N478" s="719">
        <f>VLOOKUP($L478,Index!F:H,2,FALSE)</f>
        <v>0.2</v>
      </c>
      <c r="O478" s="719">
        <f>VLOOKUP($L478,Index!F:H,3,FALSE)</f>
        <v>0.15</v>
      </c>
      <c r="P478" s="932"/>
      <c r="Q478" s="908" t="str">
        <f t="shared" si="19"/>
        <v>X</v>
      </c>
      <c r="R478" s="678"/>
      <c r="S478" s="679" t="s">
        <v>1139</v>
      </c>
      <c r="T478" s="679"/>
      <c r="U478" s="679"/>
      <c r="V478" s="680"/>
      <c r="AA478" s="604">
        <f>VLOOKUP(L478,Index!A:D,2,FALSE)</f>
        <v>132</v>
      </c>
      <c r="AB478" s="604">
        <f>VLOOKUP(L478,Index!A:D,3,FALSE)</f>
        <v>132</v>
      </c>
      <c r="AC478" s="604">
        <f>VLOOKUP(L478,Index!A:D,4,FALSE)</f>
        <v>132</v>
      </c>
    </row>
    <row r="479" spans="1:29" s="637" customFormat="1" ht="13.5" x14ac:dyDescent="0.25">
      <c r="A479" s="745"/>
      <c r="B479" s="604"/>
      <c r="C479" s="604"/>
      <c r="E479" s="642"/>
      <c r="F479" s="636"/>
      <c r="G479" s="638"/>
      <c r="H479" s="604"/>
      <c r="I479" s="604"/>
      <c r="J479" s="639"/>
      <c r="K479" s="636"/>
      <c r="L479" s="640"/>
      <c r="M479" s="636"/>
      <c r="N479" s="641"/>
      <c r="O479" s="641"/>
      <c r="P479" s="933"/>
      <c r="Q479" s="643" t="str">
        <f t="shared" si="19"/>
        <v/>
      </c>
      <c r="R479" s="643"/>
      <c r="S479" s="642"/>
      <c r="T479" s="642"/>
      <c r="U479" s="642"/>
      <c r="V479" s="642"/>
      <c r="AA479" s="604" t="e">
        <f>VLOOKUP(L479,Index!A:D,2,FALSE)</f>
        <v>#N/A</v>
      </c>
      <c r="AB479" s="604" t="e">
        <f>VLOOKUP(L479,Index!A:D,3,FALSE)</f>
        <v>#N/A</v>
      </c>
      <c r="AC479" s="604" t="e">
        <f>VLOOKUP(L479,Index!A:D,4,FALSE)</f>
        <v>#N/A</v>
      </c>
    </row>
    <row r="480" spans="1:29" s="902" customFormat="1" ht="24" outlineLevel="1" x14ac:dyDescent="0.25">
      <c r="A480" s="901"/>
      <c r="C480" s="918" t="s">
        <v>1029</v>
      </c>
      <c r="D480" s="920" t="s">
        <v>1797</v>
      </c>
      <c r="E480" s="921"/>
      <c r="F480" s="919"/>
      <c r="G480" s="922"/>
      <c r="H480" s="922"/>
      <c r="I480" s="922"/>
      <c r="J480" s="922"/>
      <c r="K480" s="923"/>
      <c r="L480" s="919"/>
      <c r="M480" s="919"/>
      <c r="N480" s="924"/>
      <c r="O480" s="924"/>
      <c r="P480" s="934"/>
      <c r="Q480" s="903" t="str">
        <f t="shared" si="19"/>
        <v/>
      </c>
      <c r="R480" s="903"/>
      <c r="S480" s="904"/>
      <c r="T480" s="904"/>
      <c r="U480" s="904"/>
      <c r="V480" s="905"/>
      <c r="AA480" s="604" t="e">
        <f>VLOOKUP(L480,Index!A:D,2,FALSE)</f>
        <v>#N/A</v>
      </c>
      <c r="AB480" s="604" t="e">
        <f>VLOOKUP(L480,Index!A:D,3,FALSE)</f>
        <v>#N/A</v>
      </c>
      <c r="AC480" s="604" t="e">
        <f>VLOOKUP(L480,Index!A:D,4,FALSE)</f>
        <v>#N/A</v>
      </c>
    </row>
    <row r="481" spans="1:29" s="637" customFormat="1" ht="13.5" x14ac:dyDescent="0.25">
      <c r="A481" s="745"/>
      <c r="B481" s="604"/>
      <c r="C481" s="604"/>
      <c r="E481" s="642"/>
      <c r="F481" s="636"/>
      <c r="G481" s="638"/>
      <c r="H481" s="604"/>
      <c r="I481" s="604"/>
      <c r="J481" s="639"/>
      <c r="K481" s="636"/>
      <c r="L481" s="640"/>
      <c r="M481" s="636"/>
      <c r="N481" s="641"/>
      <c r="O481" s="641"/>
      <c r="P481" s="933"/>
      <c r="Q481" s="643" t="str">
        <f t="shared" si="19"/>
        <v/>
      </c>
      <c r="R481" s="643"/>
      <c r="S481" s="642"/>
      <c r="T481" s="642"/>
      <c r="U481" s="642"/>
      <c r="V481" s="642"/>
      <c r="AA481" s="604" t="e">
        <f>VLOOKUP(L481,Index!A:D,2,FALSE)</f>
        <v>#N/A</v>
      </c>
      <c r="AB481" s="604" t="e">
        <f>VLOOKUP(L481,Index!A:D,3,FALSE)</f>
        <v>#N/A</v>
      </c>
      <c r="AC481" s="604" t="e">
        <f>VLOOKUP(L481,Index!A:D,4,FALSE)</f>
        <v>#N/A</v>
      </c>
    </row>
    <row r="482" spans="1:29" s="604" customFormat="1" ht="13.5" outlineLevel="1" x14ac:dyDescent="0.25">
      <c r="A482" s="603"/>
      <c r="C482" s="687" t="s">
        <v>0</v>
      </c>
      <c r="D482" s="689" t="s">
        <v>604</v>
      </c>
      <c r="E482" s="693" t="s">
        <v>1901</v>
      </c>
      <c r="F482" s="688"/>
      <c r="G482" s="690"/>
      <c r="H482" s="687"/>
      <c r="I482" s="687"/>
      <c r="J482" s="690"/>
      <c r="K482" s="691"/>
      <c r="L482" s="688"/>
      <c r="M482" s="688"/>
      <c r="N482" s="692"/>
      <c r="O482" s="692"/>
      <c r="P482" s="938"/>
      <c r="Q482" s="911" t="str">
        <f t="shared" si="19"/>
        <v/>
      </c>
      <c r="R482" s="692"/>
      <c r="S482" s="694"/>
      <c r="T482" s="694"/>
      <c r="U482" s="694"/>
      <c r="V482" s="742"/>
      <c r="AA482" s="604" t="e">
        <f>VLOOKUP(L482,Index!A:D,2,FALSE)</f>
        <v>#N/A</v>
      </c>
      <c r="AB482" s="604" t="e">
        <f>VLOOKUP(L482,Index!A:D,3,FALSE)</f>
        <v>#N/A</v>
      </c>
      <c r="AC482" s="604" t="e">
        <f>VLOOKUP(L482,Index!A:D,4,FALSE)</f>
        <v>#N/A</v>
      </c>
    </row>
    <row r="483" spans="1:29" s="604" customFormat="1" ht="13.5" outlineLevel="1" x14ac:dyDescent="0.25">
      <c r="A483" s="603"/>
      <c r="C483" s="697" t="s">
        <v>605</v>
      </c>
      <c r="D483" s="594" t="s">
        <v>606</v>
      </c>
      <c r="E483" s="701" t="s">
        <v>1902</v>
      </c>
      <c r="F483" s="698"/>
      <c r="G483" s="697"/>
      <c r="H483" s="697"/>
      <c r="I483" s="697"/>
      <c r="J483" s="697"/>
      <c r="K483" s="699"/>
      <c r="L483" s="698"/>
      <c r="M483" s="698"/>
      <c r="N483" s="700"/>
      <c r="O483" s="700"/>
      <c r="P483" s="939"/>
      <c r="Q483" s="912" t="str">
        <f t="shared" si="19"/>
        <v/>
      </c>
      <c r="R483" s="700"/>
      <c r="S483" s="702"/>
      <c r="T483" s="702"/>
      <c r="U483" s="702"/>
      <c r="V483" s="723"/>
      <c r="AA483" s="604" t="e">
        <f>VLOOKUP(L483,Index!A:D,2,FALSE)</f>
        <v>#N/A</v>
      </c>
      <c r="AB483" s="604" t="e">
        <f>VLOOKUP(L483,Index!A:D,3,FALSE)</f>
        <v>#N/A</v>
      </c>
      <c r="AC483" s="604" t="e">
        <f>VLOOKUP(L483,Index!A:D,4,FALSE)</f>
        <v>#N/A</v>
      </c>
    </row>
    <row r="484" spans="1:29" s="604" customFormat="1" ht="13.5" outlineLevel="1" x14ac:dyDescent="0.25">
      <c r="A484" s="603"/>
      <c r="C484" s="704" t="s">
        <v>607</v>
      </c>
      <c r="D484" s="596" t="s">
        <v>608</v>
      </c>
      <c r="E484" s="710"/>
      <c r="F484" s="705"/>
      <c r="G484" s="706"/>
      <c r="H484" s="704"/>
      <c r="I484" s="704"/>
      <c r="J484" s="707"/>
      <c r="K484" s="705"/>
      <c r="L484" s="708"/>
      <c r="M484" s="705"/>
      <c r="N484" s="709"/>
      <c r="O484" s="709"/>
      <c r="P484" s="931"/>
      <c r="Q484" s="907" t="str">
        <f t="shared" si="19"/>
        <v/>
      </c>
      <c r="R484" s="711"/>
      <c r="S484" s="710"/>
      <c r="T484" s="710"/>
      <c r="U484" s="710"/>
      <c r="V484" s="712"/>
      <c r="AA484" s="604" t="e">
        <f>VLOOKUP(L484,Index!A:D,2,FALSE)</f>
        <v>#N/A</v>
      </c>
      <c r="AB484" s="604" t="e">
        <f>VLOOKUP(L484,Index!A:D,3,FALSE)</f>
        <v>#N/A</v>
      </c>
      <c r="AC484" s="604" t="e">
        <f>VLOOKUP(L484,Index!A:D,4,FALSE)</f>
        <v>#N/A</v>
      </c>
    </row>
    <row r="485" spans="1:29" s="604" customFormat="1" ht="13.5" outlineLevel="1" x14ac:dyDescent="0.25">
      <c r="A485" s="603"/>
      <c r="C485" s="713"/>
      <c r="D485" s="715" t="str">
        <f>D484</f>
        <v>Produktionsanlage</v>
      </c>
      <c r="E485" s="679"/>
      <c r="F485" s="714" t="s">
        <v>1029</v>
      </c>
      <c r="G485" s="716" t="s">
        <v>607</v>
      </c>
      <c r="H485" s="713" t="s">
        <v>174</v>
      </c>
      <c r="I485" s="713"/>
      <c r="J485" s="673" t="str">
        <f>F485&amp;"_"&amp;G485&amp;"_"&amp;H485&amp;"_"&amp;UPPER(D485)</f>
        <v>N_H0100_E1_PRODUKTIONSANLAGE</v>
      </c>
      <c r="K485" s="722" t="str">
        <f>VLOOKUP(L485,Index!A:D,2,FALSE)&amp;","&amp;VLOOKUP(L485,Index!A:D,3,FALSE)&amp;","&amp;VLOOKUP(L485,Index!A:D,4,FALSE)</f>
        <v>91,91,91</v>
      </c>
      <c r="L485" s="718">
        <v>251</v>
      </c>
      <c r="M485" s="714" t="s">
        <v>129</v>
      </c>
      <c r="N485" s="719">
        <f>VLOOKUP($L485,Index!F:H,2,FALSE)</f>
        <v>0.1</v>
      </c>
      <c r="O485" s="719">
        <f>VLOOKUP($L485,Index!F:H,3,FALSE)</f>
        <v>0.1</v>
      </c>
      <c r="P485" s="932"/>
      <c r="Q485" s="908" t="str">
        <f t="shared" si="19"/>
        <v/>
      </c>
      <c r="R485" s="678"/>
      <c r="S485" s="679"/>
      <c r="T485" s="679"/>
      <c r="U485" s="679"/>
      <c r="V485" s="680"/>
      <c r="AA485" s="604">
        <f>VLOOKUP(L485,Index!A:D,2,FALSE)</f>
        <v>91</v>
      </c>
      <c r="AB485" s="604">
        <f>VLOOKUP(L485,Index!A:D,3,FALSE)</f>
        <v>91</v>
      </c>
      <c r="AC485" s="604">
        <f>VLOOKUP(L485,Index!A:D,4,FALSE)</f>
        <v>91</v>
      </c>
    </row>
    <row r="486" spans="1:29" s="604" customFormat="1" ht="13.5" outlineLevel="1" x14ac:dyDescent="0.25">
      <c r="A486" s="603"/>
      <c r="C486" s="704" t="s">
        <v>609</v>
      </c>
      <c r="D486" s="596" t="s">
        <v>610</v>
      </c>
      <c r="E486" s="710" t="s">
        <v>1903</v>
      </c>
      <c r="F486" s="705"/>
      <c r="G486" s="706"/>
      <c r="H486" s="704"/>
      <c r="I486" s="704"/>
      <c r="J486" s="707"/>
      <c r="K486" s="705"/>
      <c r="L486" s="708"/>
      <c r="M486" s="705"/>
      <c r="N486" s="709"/>
      <c r="O486" s="709"/>
      <c r="P486" s="931"/>
      <c r="Q486" s="907" t="str">
        <f t="shared" si="19"/>
        <v/>
      </c>
      <c r="R486" s="711"/>
      <c r="S486" s="710"/>
      <c r="T486" s="710"/>
      <c r="U486" s="710"/>
      <c r="V486" s="712"/>
      <c r="AA486" s="604" t="e">
        <f>VLOOKUP(L486,Index!A:D,2,FALSE)</f>
        <v>#N/A</v>
      </c>
      <c r="AB486" s="604" t="e">
        <f>VLOOKUP(L486,Index!A:D,3,FALSE)</f>
        <v>#N/A</v>
      </c>
      <c r="AC486" s="604" t="e">
        <f>VLOOKUP(L486,Index!A:D,4,FALSE)</f>
        <v>#N/A</v>
      </c>
    </row>
    <row r="487" spans="1:29" s="604" customFormat="1" ht="13.5" outlineLevel="1" x14ac:dyDescent="0.25">
      <c r="A487" s="603"/>
      <c r="C487" s="713"/>
      <c r="D487" s="715" t="s">
        <v>144</v>
      </c>
      <c r="E487" s="679"/>
      <c r="F487" s="714" t="s">
        <v>1029</v>
      </c>
      <c r="G487" s="716" t="s">
        <v>609</v>
      </c>
      <c r="H487" s="713" t="s">
        <v>174</v>
      </c>
      <c r="I487" s="713"/>
      <c r="J487" s="673" t="str">
        <f>F487&amp;"_"&amp;G487&amp;"_"&amp;H487&amp;"_"&amp;UPPER(D487)</f>
        <v>N_H0101_E1_APPARAT</v>
      </c>
      <c r="K487" s="722" t="str">
        <f>VLOOKUP(L487,Index!A:D,2,FALSE)&amp;","&amp;VLOOKUP(L487,Index!A:D,3,FALSE)&amp;","&amp;VLOOKUP(L487,Index!A:D,4,FALSE)</f>
        <v>91,91,91</v>
      </c>
      <c r="L487" s="718">
        <v>251</v>
      </c>
      <c r="M487" s="714" t="s">
        <v>129</v>
      </c>
      <c r="N487" s="719">
        <f>VLOOKUP($L487,Index!F:H,2,FALSE)</f>
        <v>0.1</v>
      </c>
      <c r="O487" s="719">
        <f>VLOOKUP($L487,Index!F:H,3,FALSE)</f>
        <v>0.1</v>
      </c>
      <c r="P487" s="932"/>
      <c r="Q487" s="908" t="str">
        <f t="shared" si="19"/>
        <v/>
      </c>
      <c r="R487" s="678"/>
      <c r="S487" s="679"/>
      <c r="T487" s="679"/>
      <c r="U487" s="679"/>
      <c r="V487" s="680"/>
      <c r="AA487" s="604">
        <f>VLOOKUP(L487,Index!A:D,2,FALSE)</f>
        <v>91</v>
      </c>
      <c r="AB487" s="604">
        <f>VLOOKUP(L487,Index!A:D,3,FALSE)</f>
        <v>91</v>
      </c>
      <c r="AC487" s="604">
        <f>VLOOKUP(L487,Index!A:D,4,FALSE)</f>
        <v>91</v>
      </c>
    </row>
    <row r="488" spans="1:29" s="604" customFormat="1" ht="13.5" outlineLevel="1" x14ac:dyDescent="0.25">
      <c r="A488" s="603"/>
      <c r="C488" s="713"/>
      <c r="D488" s="715" t="s">
        <v>170</v>
      </c>
      <c r="E488" s="679"/>
      <c r="F488" s="714" t="s">
        <v>1029</v>
      </c>
      <c r="G488" s="716" t="s">
        <v>609</v>
      </c>
      <c r="H488" s="713" t="s">
        <v>174</v>
      </c>
      <c r="I488" s="713"/>
      <c r="J488" s="673" t="str">
        <f>F488&amp;"_"&amp;G488&amp;"_"&amp;H488&amp;"_"&amp;UPPER(D488)</f>
        <v>N_H0101_E1_LEITUNG</v>
      </c>
      <c r="K488" s="743" t="str">
        <f>VLOOKUP(L488,Index!A:D,2,FALSE)&amp;","&amp;VLOOKUP(L488,Index!A:D,3,FALSE)&amp;","&amp;VLOOKUP(L488,Index!A:D,4,FALSE)</f>
        <v>51,51,51</v>
      </c>
      <c r="L488" s="718">
        <v>250</v>
      </c>
      <c r="M488" s="714" t="s">
        <v>129</v>
      </c>
      <c r="N488" s="719">
        <f>VLOOKUP($L488,Index!F:H,2,FALSE)</f>
        <v>0.05</v>
      </c>
      <c r="O488" s="719">
        <f>VLOOKUP($L488,Index!F:H,3,FALSE)</f>
        <v>0.05</v>
      </c>
      <c r="P488" s="932"/>
      <c r="Q488" s="908" t="str">
        <f t="shared" si="19"/>
        <v/>
      </c>
      <c r="R488" s="678"/>
      <c r="S488" s="679"/>
      <c r="T488" s="679"/>
      <c r="U488" s="679"/>
      <c r="V488" s="680"/>
      <c r="AA488" s="604">
        <f>VLOOKUP(L488,Index!A:D,2,FALSE)</f>
        <v>51</v>
      </c>
      <c r="AB488" s="604">
        <f>VLOOKUP(L488,Index!A:D,3,FALSE)</f>
        <v>51</v>
      </c>
      <c r="AC488" s="604">
        <f>VLOOKUP(L488,Index!A:D,4,FALSE)</f>
        <v>51</v>
      </c>
    </row>
    <row r="489" spans="1:29" s="604" customFormat="1" ht="13.5" outlineLevel="1" x14ac:dyDescent="0.25">
      <c r="A489" s="603"/>
      <c r="C489" s="704" t="s">
        <v>611</v>
      </c>
      <c r="D489" s="596" t="s">
        <v>612</v>
      </c>
      <c r="E489" s="710" t="s">
        <v>1904</v>
      </c>
      <c r="F489" s="705"/>
      <c r="G489" s="706"/>
      <c r="H489" s="704"/>
      <c r="I489" s="704"/>
      <c r="J489" s="707"/>
      <c r="K489" s="705"/>
      <c r="L489" s="708"/>
      <c r="M489" s="705"/>
      <c r="N489" s="709"/>
      <c r="O489" s="709"/>
      <c r="P489" s="931"/>
      <c r="Q489" s="907" t="str">
        <f t="shared" ref="Q489:Q552" si="22">IF(COUNTIF($S489,"&lt;&gt;"),"X","")</f>
        <v/>
      </c>
      <c r="R489" s="711"/>
      <c r="S489" s="710"/>
      <c r="T489" s="710"/>
      <c r="U489" s="710"/>
      <c r="V489" s="712"/>
      <c r="AA489" s="604" t="e">
        <f>VLOOKUP(L489,Index!A:D,2,FALSE)</f>
        <v>#N/A</v>
      </c>
      <c r="AB489" s="604" t="e">
        <f>VLOOKUP(L489,Index!A:D,3,FALSE)</f>
        <v>#N/A</v>
      </c>
      <c r="AC489" s="604" t="e">
        <f>VLOOKUP(L489,Index!A:D,4,FALSE)</f>
        <v>#N/A</v>
      </c>
    </row>
    <row r="490" spans="1:29" s="604" customFormat="1" ht="13.5" outlineLevel="1" x14ac:dyDescent="0.25">
      <c r="A490" s="603"/>
      <c r="C490" s="713"/>
      <c r="D490" s="715" t="s">
        <v>144</v>
      </c>
      <c r="E490" s="679"/>
      <c r="F490" s="714" t="s">
        <v>1029</v>
      </c>
      <c r="G490" s="716" t="s">
        <v>611</v>
      </c>
      <c r="H490" s="713" t="s">
        <v>174</v>
      </c>
      <c r="I490" s="713"/>
      <c r="J490" s="673" t="str">
        <f>F490&amp;"_"&amp;G490&amp;"_"&amp;H490&amp;"_"&amp;UPPER(D490)</f>
        <v>N_H0102_E1_APPARAT</v>
      </c>
      <c r="K490" s="722" t="str">
        <f>VLOOKUP(L490,Index!A:D,2,FALSE)&amp;","&amp;VLOOKUP(L490,Index!A:D,3,FALSE)&amp;","&amp;VLOOKUP(L490,Index!A:D,4,FALSE)</f>
        <v>91,91,91</v>
      </c>
      <c r="L490" s="718">
        <v>251</v>
      </c>
      <c r="M490" s="714" t="s">
        <v>129</v>
      </c>
      <c r="N490" s="719">
        <f>VLOOKUP($L490,Index!F:H,2,FALSE)</f>
        <v>0.1</v>
      </c>
      <c r="O490" s="719">
        <f>VLOOKUP($L490,Index!F:H,3,FALSE)</f>
        <v>0.1</v>
      </c>
      <c r="P490" s="932"/>
      <c r="Q490" s="908" t="str">
        <f t="shared" si="22"/>
        <v/>
      </c>
      <c r="R490" s="678"/>
      <c r="S490" s="679"/>
      <c r="T490" s="679"/>
      <c r="U490" s="679"/>
      <c r="V490" s="680"/>
      <c r="AA490" s="604">
        <f>VLOOKUP(L490,Index!A:D,2,FALSE)</f>
        <v>91</v>
      </c>
      <c r="AB490" s="604">
        <f>VLOOKUP(L490,Index!A:D,3,FALSE)</f>
        <v>91</v>
      </c>
      <c r="AC490" s="604">
        <f>VLOOKUP(L490,Index!A:D,4,FALSE)</f>
        <v>91</v>
      </c>
    </row>
    <row r="491" spans="1:29" s="604" customFormat="1" ht="13.5" outlineLevel="1" x14ac:dyDescent="0.25">
      <c r="A491" s="603"/>
      <c r="C491" s="704" t="s">
        <v>613</v>
      </c>
      <c r="D491" s="596" t="s">
        <v>614</v>
      </c>
      <c r="E491" s="710" t="s">
        <v>1905</v>
      </c>
      <c r="F491" s="705"/>
      <c r="G491" s="706"/>
      <c r="H491" s="704"/>
      <c r="I491" s="704"/>
      <c r="J491" s="707"/>
      <c r="K491" s="705"/>
      <c r="L491" s="708"/>
      <c r="M491" s="705"/>
      <c r="N491" s="709"/>
      <c r="O491" s="709"/>
      <c r="P491" s="931"/>
      <c r="Q491" s="907" t="str">
        <f t="shared" si="22"/>
        <v/>
      </c>
      <c r="R491" s="711"/>
      <c r="S491" s="710"/>
      <c r="T491" s="710"/>
      <c r="U491" s="710"/>
      <c r="V491" s="712"/>
      <c r="AA491" s="604" t="e">
        <f>VLOOKUP(L491,Index!A:D,2,FALSE)</f>
        <v>#N/A</v>
      </c>
      <c r="AB491" s="604" t="e">
        <f>VLOOKUP(L491,Index!A:D,3,FALSE)</f>
        <v>#N/A</v>
      </c>
      <c r="AC491" s="604" t="e">
        <f>VLOOKUP(L491,Index!A:D,4,FALSE)</f>
        <v>#N/A</v>
      </c>
    </row>
    <row r="492" spans="1:29" s="604" customFormat="1" ht="13.5" outlineLevel="1" x14ac:dyDescent="0.25">
      <c r="A492" s="603"/>
      <c r="C492" s="713"/>
      <c r="D492" s="715" t="s">
        <v>615</v>
      </c>
      <c r="E492" s="679"/>
      <c r="F492" s="714" t="s">
        <v>1029</v>
      </c>
      <c r="G492" s="716" t="s">
        <v>613</v>
      </c>
      <c r="H492" s="713" t="s">
        <v>174</v>
      </c>
      <c r="I492" s="713"/>
      <c r="J492" s="673" t="str">
        <f>F492&amp;"_"&amp;G492&amp;"_"&amp;H492&amp;"_"&amp;UPPER(D492)</f>
        <v>N_H0103_E1_VERTEILUNG</v>
      </c>
      <c r="K492" s="722" t="str">
        <f>VLOOKUP(L492,Index!A:D,2,FALSE)&amp;","&amp;VLOOKUP(L492,Index!A:D,3,FALSE)&amp;","&amp;VLOOKUP(L492,Index!A:D,4,FALSE)</f>
        <v>91,91,91</v>
      </c>
      <c r="L492" s="718">
        <v>251</v>
      </c>
      <c r="M492" s="714" t="s">
        <v>129</v>
      </c>
      <c r="N492" s="719">
        <f>VLOOKUP($L492,Index!F:H,2,FALSE)</f>
        <v>0.1</v>
      </c>
      <c r="O492" s="719">
        <f>VLOOKUP($L492,Index!F:H,3,FALSE)</f>
        <v>0.1</v>
      </c>
      <c r="P492" s="932"/>
      <c r="Q492" s="908" t="str">
        <f t="shared" si="22"/>
        <v/>
      </c>
      <c r="R492" s="678"/>
      <c r="S492" s="679"/>
      <c r="T492" s="679"/>
      <c r="U492" s="679"/>
      <c r="V492" s="680"/>
      <c r="AA492" s="604">
        <f>VLOOKUP(L492,Index!A:D,2,FALSE)</f>
        <v>91</v>
      </c>
      <c r="AB492" s="604">
        <f>VLOOKUP(L492,Index!A:D,3,FALSE)</f>
        <v>91</v>
      </c>
      <c r="AC492" s="604">
        <f>VLOOKUP(L492,Index!A:D,4,FALSE)</f>
        <v>91</v>
      </c>
    </row>
    <row r="493" spans="1:29" s="604" customFormat="1" ht="13.5" outlineLevel="1" x14ac:dyDescent="0.25">
      <c r="A493" s="603"/>
      <c r="C493" s="704" t="s">
        <v>616</v>
      </c>
      <c r="D493" s="596" t="s">
        <v>617</v>
      </c>
      <c r="E493" s="710" t="s">
        <v>1906</v>
      </c>
      <c r="F493" s="705"/>
      <c r="G493" s="706"/>
      <c r="H493" s="704"/>
      <c r="I493" s="704"/>
      <c r="J493" s="707"/>
      <c r="K493" s="705"/>
      <c r="L493" s="708"/>
      <c r="M493" s="705"/>
      <c r="N493" s="709"/>
      <c r="O493" s="709"/>
      <c r="P493" s="931"/>
      <c r="Q493" s="907" t="str">
        <f t="shared" si="22"/>
        <v/>
      </c>
      <c r="R493" s="711"/>
      <c r="S493" s="710"/>
      <c r="T493" s="710"/>
      <c r="U493" s="710"/>
      <c r="V493" s="712"/>
      <c r="AA493" s="604" t="e">
        <f>VLOOKUP(L493,Index!A:D,2,FALSE)</f>
        <v>#N/A</v>
      </c>
      <c r="AB493" s="604" t="e">
        <f>VLOOKUP(L493,Index!A:D,3,FALSE)</f>
        <v>#N/A</v>
      </c>
      <c r="AC493" s="604" t="e">
        <f>VLOOKUP(L493,Index!A:D,4,FALSE)</f>
        <v>#N/A</v>
      </c>
    </row>
    <row r="494" spans="1:29" s="604" customFormat="1" ht="13.5" outlineLevel="1" x14ac:dyDescent="0.25">
      <c r="A494" s="603"/>
      <c r="C494" s="713"/>
      <c r="D494" s="715" t="s">
        <v>446</v>
      </c>
      <c r="E494" s="679"/>
      <c r="F494" s="714" t="s">
        <v>1029</v>
      </c>
      <c r="G494" s="716" t="s">
        <v>616</v>
      </c>
      <c r="H494" s="713" t="s">
        <v>174</v>
      </c>
      <c r="I494" s="713"/>
      <c r="J494" s="673" t="str">
        <f>F494&amp;"_"&amp;G494&amp;"_"&amp;H494&amp;"_"&amp;UPPER(D494)</f>
        <v>N_H0104_E1_EINBAUTEIL</v>
      </c>
      <c r="K494" s="722" t="str">
        <f>VLOOKUP(L494,Index!A:D,2,FALSE)&amp;","&amp;VLOOKUP(L494,Index!A:D,3,FALSE)&amp;","&amp;VLOOKUP(L494,Index!A:D,4,FALSE)</f>
        <v>91,91,91</v>
      </c>
      <c r="L494" s="718">
        <v>251</v>
      </c>
      <c r="M494" s="714" t="s">
        <v>129</v>
      </c>
      <c r="N494" s="719">
        <f>VLOOKUP($L494,Index!F:H,2,FALSE)</f>
        <v>0.1</v>
      </c>
      <c r="O494" s="719">
        <f>VLOOKUP($L494,Index!F:H,3,FALSE)</f>
        <v>0.1</v>
      </c>
      <c r="P494" s="932"/>
      <c r="Q494" s="908" t="str">
        <f t="shared" si="22"/>
        <v/>
      </c>
      <c r="R494" s="678"/>
      <c r="S494" s="679"/>
      <c r="T494" s="679"/>
      <c r="U494" s="679"/>
      <c r="V494" s="680"/>
      <c r="AA494" s="604">
        <f>VLOOKUP(L494,Index!A:D,2,FALSE)</f>
        <v>91</v>
      </c>
      <c r="AB494" s="604">
        <f>VLOOKUP(L494,Index!A:D,3,FALSE)</f>
        <v>91</v>
      </c>
      <c r="AC494" s="604">
        <f>VLOOKUP(L494,Index!A:D,4,FALSE)</f>
        <v>91</v>
      </c>
    </row>
    <row r="495" spans="1:29" s="604" customFormat="1" ht="13.5" outlineLevel="1" x14ac:dyDescent="0.25">
      <c r="A495" s="603"/>
      <c r="C495" s="697" t="s">
        <v>618</v>
      </c>
      <c r="D495" s="594" t="s">
        <v>619</v>
      </c>
      <c r="E495" s="701" t="s">
        <v>1907</v>
      </c>
      <c r="F495" s="698"/>
      <c r="G495" s="697"/>
      <c r="H495" s="697"/>
      <c r="I495" s="697"/>
      <c r="J495" s="697"/>
      <c r="K495" s="699"/>
      <c r="L495" s="698"/>
      <c r="M495" s="698"/>
      <c r="N495" s="700"/>
      <c r="O495" s="700"/>
      <c r="P495" s="939"/>
      <c r="Q495" s="912" t="str">
        <f t="shared" si="22"/>
        <v/>
      </c>
      <c r="R495" s="700"/>
      <c r="S495" s="702"/>
      <c r="T495" s="702"/>
      <c r="U495" s="702"/>
      <c r="V495" s="723"/>
      <c r="AA495" s="604" t="e">
        <f>VLOOKUP(L495,Index!A:D,2,FALSE)</f>
        <v>#N/A</v>
      </c>
      <c r="AB495" s="604" t="e">
        <f>VLOOKUP(L495,Index!A:D,3,FALSE)</f>
        <v>#N/A</v>
      </c>
      <c r="AC495" s="604" t="e">
        <f>VLOOKUP(L495,Index!A:D,4,FALSE)</f>
        <v>#N/A</v>
      </c>
    </row>
    <row r="496" spans="1:29" s="604" customFormat="1" ht="13.5" outlineLevel="1" x14ac:dyDescent="0.25">
      <c r="A496" s="603"/>
      <c r="C496" s="704" t="s">
        <v>620</v>
      </c>
      <c r="D496" s="596" t="str">
        <f>D495</f>
        <v>Grosskueche</v>
      </c>
      <c r="E496" s="710"/>
      <c r="F496" s="705"/>
      <c r="G496" s="706"/>
      <c r="H496" s="704"/>
      <c r="I496" s="704"/>
      <c r="J496" s="707"/>
      <c r="K496" s="705"/>
      <c r="L496" s="708"/>
      <c r="M496" s="705"/>
      <c r="N496" s="709"/>
      <c r="O496" s="709"/>
      <c r="P496" s="931"/>
      <c r="Q496" s="907" t="str">
        <f t="shared" si="22"/>
        <v/>
      </c>
      <c r="R496" s="711"/>
      <c r="S496" s="710"/>
      <c r="T496" s="710"/>
      <c r="U496" s="710"/>
      <c r="V496" s="712"/>
      <c r="AA496" s="604" t="e">
        <f>VLOOKUP(L496,Index!A:D,2,FALSE)</f>
        <v>#N/A</v>
      </c>
      <c r="AB496" s="604" t="e">
        <f>VLOOKUP(L496,Index!A:D,3,FALSE)</f>
        <v>#N/A</v>
      </c>
      <c r="AC496" s="604" t="e">
        <f>VLOOKUP(L496,Index!A:D,4,FALSE)</f>
        <v>#N/A</v>
      </c>
    </row>
    <row r="497" spans="1:29" s="604" customFormat="1" ht="13.5" outlineLevel="1" x14ac:dyDescent="0.25">
      <c r="A497" s="603"/>
      <c r="C497" s="713"/>
      <c r="D497" s="715" t="str">
        <f>D496</f>
        <v>Grosskueche</v>
      </c>
      <c r="E497" s="679"/>
      <c r="F497" s="714" t="s">
        <v>1029</v>
      </c>
      <c r="G497" s="716" t="s">
        <v>620</v>
      </c>
      <c r="H497" s="713" t="s">
        <v>174</v>
      </c>
      <c r="I497" s="713"/>
      <c r="J497" s="673" t="str">
        <f>F497&amp;"_"&amp;G497&amp;"_"&amp;H497&amp;"_"&amp;UPPER(D497)</f>
        <v>N_H0200_E1_GROSSKUECHE</v>
      </c>
      <c r="K497" s="722" t="str">
        <f>VLOOKUP(L497,Index!A:D,2,FALSE)&amp;","&amp;VLOOKUP(L497,Index!A:D,3,FALSE)&amp;","&amp;VLOOKUP(L497,Index!A:D,4,FALSE)</f>
        <v>91,91,91</v>
      </c>
      <c r="L497" s="718">
        <v>251</v>
      </c>
      <c r="M497" s="714" t="s">
        <v>129</v>
      </c>
      <c r="N497" s="719">
        <f>VLOOKUP($L497,Index!F:H,2,FALSE)</f>
        <v>0.1</v>
      </c>
      <c r="O497" s="719">
        <f>VLOOKUP($L497,Index!F:H,3,FALSE)</f>
        <v>0.1</v>
      </c>
      <c r="P497" s="932"/>
      <c r="Q497" s="908" t="str">
        <f t="shared" si="22"/>
        <v/>
      </c>
      <c r="R497" s="678"/>
      <c r="S497" s="679"/>
      <c r="T497" s="679"/>
      <c r="U497" s="679"/>
      <c r="V497" s="680"/>
      <c r="AA497" s="604">
        <f>VLOOKUP(L497,Index!A:D,2,FALSE)</f>
        <v>91</v>
      </c>
      <c r="AB497" s="604">
        <f>VLOOKUP(L497,Index!A:D,3,FALSE)</f>
        <v>91</v>
      </c>
      <c r="AC497" s="604">
        <f>VLOOKUP(L497,Index!A:D,4,FALSE)</f>
        <v>91</v>
      </c>
    </row>
    <row r="498" spans="1:29" s="604" customFormat="1" ht="13.5" outlineLevel="1" x14ac:dyDescent="0.25">
      <c r="A498" s="603"/>
      <c r="C498" s="704" t="s">
        <v>621</v>
      </c>
      <c r="D498" s="596" t="s">
        <v>622</v>
      </c>
      <c r="E498" s="710" t="s">
        <v>1908</v>
      </c>
      <c r="F498" s="705"/>
      <c r="G498" s="706"/>
      <c r="H498" s="704"/>
      <c r="I498" s="704"/>
      <c r="J498" s="707"/>
      <c r="K498" s="705"/>
      <c r="L498" s="708"/>
      <c r="M498" s="705"/>
      <c r="N498" s="709"/>
      <c r="O498" s="709"/>
      <c r="P498" s="931"/>
      <c r="Q498" s="907" t="str">
        <f t="shared" si="22"/>
        <v/>
      </c>
      <c r="R498" s="711"/>
      <c r="S498" s="710"/>
      <c r="T498" s="710"/>
      <c r="U498" s="710"/>
      <c r="V498" s="712"/>
      <c r="AA498" s="604" t="e">
        <f>VLOOKUP(L498,Index!A:D,2,FALSE)</f>
        <v>#N/A</v>
      </c>
      <c r="AB498" s="604" t="e">
        <f>VLOOKUP(L498,Index!A:D,3,FALSE)</f>
        <v>#N/A</v>
      </c>
      <c r="AC498" s="604" t="e">
        <f>VLOOKUP(L498,Index!A:D,4,FALSE)</f>
        <v>#N/A</v>
      </c>
    </row>
    <row r="499" spans="1:29" s="604" customFormat="1" ht="13.5" outlineLevel="1" x14ac:dyDescent="0.25">
      <c r="A499" s="603"/>
      <c r="C499" s="713"/>
      <c r="D499" s="715" t="s">
        <v>144</v>
      </c>
      <c r="E499" s="679"/>
      <c r="F499" s="714" t="s">
        <v>1029</v>
      </c>
      <c r="G499" s="716" t="s">
        <v>621</v>
      </c>
      <c r="H499" s="713" t="s">
        <v>174</v>
      </c>
      <c r="I499" s="713"/>
      <c r="J499" s="673" t="str">
        <f>F499&amp;"_"&amp;G499&amp;"_"&amp;H499&amp;"_"&amp;UPPER(D499)</f>
        <v>N_H0201_E1_APPARAT</v>
      </c>
      <c r="K499" s="722" t="str">
        <f>VLOOKUP(L499,Index!A:D,2,FALSE)&amp;","&amp;VLOOKUP(L499,Index!A:D,3,FALSE)&amp;","&amp;VLOOKUP(L499,Index!A:D,4,FALSE)</f>
        <v>91,91,91</v>
      </c>
      <c r="L499" s="718">
        <v>251</v>
      </c>
      <c r="M499" s="714" t="s">
        <v>129</v>
      </c>
      <c r="N499" s="719">
        <f>VLOOKUP($L499,Index!F:H,2,FALSE)</f>
        <v>0.1</v>
      </c>
      <c r="O499" s="719">
        <f>VLOOKUP($L499,Index!F:H,3,FALSE)</f>
        <v>0.1</v>
      </c>
      <c r="P499" s="932"/>
      <c r="Q499" s="908" t="str">
        <f t="shared" si="22"/>
        <v/>
      </c>
      <c r="R499" s="678"/>
      <c r="S499" s="679"/>
      <c r="T499" s="679"/>
      <c r="U499" s="679"/>
      <c r="V499" s="680"/>
      <c r="AA499" s="604">
        <f>VLOOKUP(L499,Index!A:D,2,FALSE)</f>
        <v>91</v>
      </c>
      <c r="AB499" s="604">
        <f>VLOOKUP(L499,Index!A:D,3,FALSE)</f>
        <v>91</v>
      </c>
      <c r="AC499" s="604">
        <f>VLOOKUP(L499,Index!A:D,4,FALSE)</f>
        <v>91</v>
      </c>
    </row>
    <row r="500" spans="1:29" s="604" customFormat="1" ht="13.5" outlineLevel="1" x14ac:dyDescent="0.25">
      <c r="A500" s="603"/>
      <c r="C500" s="713"/>
      <c r="D500" s="715" t="s">
        <v>170</v>
      </c>
      <c r="E500" s="679"/>
      <c r="F500" s="714" t="s">
        <v>1029</v>
      </c>
      <c r="G500" s="716" t="s">
        <v>621</v>
      </c>
      <c r="H500" s="713" t="s">
        <v>174</v>
      </c>
      <c r="I500" s="713"/>
      <c r="J500" s="673" t="str">
        <f>F500&amp;"_"&amp;G500&amp;"_"&amp;H500&amp;"_"&amp;UPPER(D500)</f>
        <v>N_H0201_E1_LEITUNG</v>
      </c>
      <c r="K500" s="743" t="str">
        <f>VLOOKUP(L500,Index!A:D,2,FALSE)&amp;","&amp;VLOOKUP(L500,Index!A:D,3,FALSE)&amp;","&amp;VLOOKUP(L500,Index!A:D,4,FALSE)</f>
        <v>51,51,51</v>
      </c>
      <c r="L500" s="718">
        <v>250</v>
      </c>
      <c r="M500" s="714" t="s">
        <v>129</v>
      </c>
      <c r="N500" s="719">
        <f>VLOOKUP($L500,Index!F:H,2,FALSE)</f>
        <v>0.05</v>
      </c>
      <c r="O500" s="719">
        <f>VLOOKUP($L500,Index!F:H,3,FALSE)</f>
        <v>0.05</v>
      </c>
      <c r="P500" s="932"/>
      <c r="Q500" s="908" t="str">
        <f t="shared" si="22"/>
        <v/>
      </c>
      <c r="R500" s="678"/>
      <c r="S500" s="679"/>
      <c r="T500" s="679"/>
      <c r="U500" s="679"/>
      <c r="V500" s="680"/>
      <c r="AA500" s="604">
        <f>VLOOKUP(L500,Index!A:D,2,FALSE)</f>
        <v>51</v>
      </c>
      <c r="AB500" s="604">
        <f>VLOOKUP(L500,Index!A:D,3,FALSE)</f>
        <v>51</v>
      </c>
      <c r="AC500" s="604">
        <f>VLOOKUP(L500,Index!A:D,4,FALSE)</f>
        <v>51</v>
      </c>
    </row>
    <row r="501" spans="1:29" s="604" customFormat="1" ht="13.5" outlineLevel="1" x14ac:dyDescent="0.25">
      <c r="A501" s="603"/>
      <c r="C501" s="704" t="s">
        <v>623</v>
      </c>
      <c r="D501" s="596" t="s">
        <v>624</v>
      </c>
      <c r="E501" s="710" t="s">
        <v>1909</v>
      </c>
      <c r="F501" s="705"/>
      <c r="G501" s="706"/>
      <c r="H501" s="704"/>
      <c r="I501" s="704"/>
      <c r="J501" s="707"/>
      <c r="K501" s="705"/>
      <c r="L501" s="708"/>
      <c r="M501" s="705"/>
      <c r="N501" s="709"/>
      <c r="O501" s="709"/>
      <c r="P501" s="931"/>
      <c r="Q501" s="907" t="str">
        <f t="shared" si="22"/>
        <v/>
      </c>
      <c r="R501" s="711"/>
      <c r="S501" s="710"/>
      <c r="T501" s="710"/>
      <c r="U501" s="710"/>
      <c r="V501" s="721"/>
      <c r="W501" s="791"/>
      <c r="AA501" s="604" t="e">
        <f>VLOOKUP(L501,Index!A:D,2,FALSE)</f>
        <v>#N/A</v>
      </c>
      <c r="AB501" s="604" t="e">
        <f>VLOOKUP(L501,Index!A:D,3,FALSE)</f>
        <v>#N/A</v>
      </c>
      <c r="AC501" s="604" t="e">
        <f>VLOOKUP(L501,Index!A:D,4,FALSE)</f>
        <v>#N/A</v>
      </c>
    </row>
    <row r="502" spans="1:29" s="604" customFormat="1" ht="13.5" outlineLevel="1" x14ac:dyDescent="0.25">
      <c r="A502" s="603"/>
      <c r="C502" s="713"/>
      <c r="D502" s="715" t="s">
        <v>144</v>
      </c>
      <c r="E502" s="679"/>
      <c r="F502" s="714" t="s">
        <v>1029</v>
      </c>
      <c r="G502" s="716" t="s">
        <v>623</v>
      </c>
      <c r="H502" s="713" t="s">
        <v>174</v>
      </c>
      <c r="I502" s="713"/>
      <c r="J502" s="673" t="str">
        <f>F502&amp;"_"&amp;G502&amp;"_"&amp;H502&amp;"_"&amp;UPPER(D502)</f>
        <v>N_H0202_E1_APPARAT</v>
      </c>
      <c r="K502" s="722" t="str">
        <f>VLOOKUP(L502,Index!A:D,2,FALSE)&amp;","&amp;VLOOKUP(L502,Index!A:D,3,FALSE)&amp;","&amp;VLOOKUP(L502,Index!A:D,4,FALSE)</f>
        <v>91,91,91</v>
      </c>
      <c r="L502" s="718">
        <v>251</v>
      </c>
      <c r="M502" s="714" t="s">
        <v>129</v>
      </c>
      <c r="N502" s="719">
        <f>VLOOKUP($L502,Index!F:H,2,FALSE)</f>
        <v>0.1</v>
      </c>
      <c r="O502" s="719">
        <f>VLOOKUP($L502,Index!F:H,3,FALSE)</f>
        <v>0.1</v>
      </c>
      <c r="P502" s="932"/>
      <c r="Q502" s="908" t="str">
        <f t="shared" si="22"/>
        <v/>
      </c>
      <c r="R502" s="678"/>
      <c r="S502" s="679"/>
      <c r="T502" s="679"/>
      <c r="U502" s="679"/>
      <c r="V502" s="684"/>
      <c r="W502" s="791"/>
      <c r="AA502" s="604">
        <f>VLOOKUP(L502,Index!A:D,2,FALSE)</f>
        <v>91</v>
      </c>
      <c r="AB502" s="604">
        <f>VLOOKUP(L502,Index!A:D,3,FALSE)</f>
        <v>91</v>
      </c>
      <c r="AC502" s="604">
        <f>VLOOKUP(L502,Index!A:D,4,FALSE)</f>
        <v>91</v>
      </c>
    </row>
    <row r="503" spans="1:29" s="604" customFormat="1" ht="13.5" outlineLevel="1" x14ac:dyDescent="0.25">
      <c r="A503" s="603"/>
      <c r="C503" s="704" t="s">
        <v>625</v>
      </c>
      <c r="D503" s="596" t="s">
        <v>626</v>
      </c>
      <c r="E503" s="710" t="s">
        <v>1910</v>
      </c>
      <c r="F503" s="705"/>
      <c r="G503" s="706"/>
      <c r="H503" s="704"/>
      <c r="I503" s="704"/>
      <c r="J503" s="707"/>
      <c r="K503" s="705"/>
      <c r="L503" s="708"/>
      <c r="M503" s="705"/>
      <c r="N503" s="709"/>
      <c r="O503" s="709"/>
      <c r="P503" s="931"/>
      <c r="Q503" s="907" t="str">
        <f t="shared" si="22"/>
        <v/>
      </c>
      <c r="R503" s="711"/>
      <c r="S503" s="710"/>
      <c r="T503" s="710"/>
      <c r="U503" s="710"/>
      <c r="V503" s="712"/>
      <c r="AA503" s="604" t="e">
        <f>VLOOKUP(L503,Index!A:D,2,FALSE)</f>
        <v>#N/A</v>
      </c>
      <c r="AB503" s="604" t="e">
        <f>VLOOKUP(L503,Index!A:D,3,FALSE)</f>
        <v>#N/A</v>
      </c>
      <c r="AC503" s="604" t="e">
        <f>VLOOKUP(L503,Index!A:D,4,FALSE)</f>
        <v>#N/A</v>
      </c>
    </row>
    <row r="504" spans="1:29" s="604" customFormat="1" ht="13.5" outlineLevel="1" x14ac:dyDescent="0.25">
      <c r="A504" s="603"/>
      <c r="C504" s="713"/>
      <c r="D504" s="715" t="s">
        <v>615</v>
      </c>
      <c r="E504" s="679"/>
      <c r="F504" s="714" t="s">
        <v>1029</v>
      </c>
      <c r="G504" s="716" t="s">
        <v>625</v>
      </c>
      <c r="H504" s="713" t="s">
        <v>174</v>
      </c>
      <c r="I504" s="713"/>
      <c r="J504" s="673" t="str">
        <f>F504&amp;"_"&amp;G504&amp;"_"&amp;H504&amp;"_"&amp;UPPER(D504)</f>
        <v>N_H0203_E1_VERTEILUNG</v>
      </c>
      <c r="K504" s="722" t="str">
        <f>VLOOKUP(L504,Index!A:D,2,FALSE)&amp;","&amp;VLOOKUP(L504,Index!A:D,3,FALSE)&amp;","&amp;VLOOKUP(L504,Index!A:D,4,FALSE)</f>
        <v>91,91,91</v>
      </c>
      <c r="L504" s="718">
        <v>251</v>
      </c>
      <c r="M504" s="714" t="s">
        <v>129</v>
      </c>
      <c r="N504" s="719">
        <f>VLOOKUP($L504,Index!F:H,2,FALSE)</f>
        <v>0.1</v>
      </c>
      <c r="O504" s="719">
        <f>VLOOKUP($L504,Index!F:H,3,FALSE)</f>
        <v>0.1</v>
      </c>
      <c r="P504" s="932"/>
      <c r="Q504" s="908" t="str">
        <f t="shared" si="22"/>
        <v/>
      </c>
      <c r="R504" s="678"/>
      <c r="S504" s="679"/>
      <c r="T504" s="679"/>
      <c r="U504" s="679"/>
      <c r="V504" s="680"/>
      <c r="AA504" s="604">
        <f>VLOOKUP(L504,Index!A:D,2,FALSE)</f>
        <v>91</v>
      </c>
      <c r="AB504" s="604">
        <f>VLOOKUP(L504,Index!A:D,3,FALSE)</f>
        <v>91</v>
      </c>
      <c r="AC504" s="604">
        <f>VLOOKUP(L504,Index!A:D,4,FALSE)</f>
        <v>91</v>
      </c>
    </row>
    <row r="505" spans="1:29" s="604" customFormat="1" ht="13.5" outlineLevel="1" x14ac:dyDescent="0.25">
      <c r="A505" s="603"/>
      <c r="C505" s="704" t="s">
        <v>627</v>
      </c>
      <c r="D505" s="596" t="s">
        <v>628</v>
      </c>
      <c r="E505" s="710" t="s">
        <v>1911</v>
      </c>
      <c r="F505" s="705"/>
      <c r="G505" s="706"/>
      <c r="H505" s="704"/>
      <c r="I505" s="704"/>
      <c r="J505" s="707"/>
      <c r="K505" s="705"/>
      <c r="L505" s="708"/>
      <c r="M505" s="705"/>
      <c r="N505" s="709"/>
      <c r="O505" s="709"/>
      <c r="P505" s="931"/>
      <c r="Q505" s="907" t="str">
        <f t="shared" si="22"/>
        <v/>
      </c>
      <c r="R505" s="711"/>
      <c r="S505" s="710"/>
      <c r="T505" s="710"/>
      <c r="U505" s="710"/>
      <c r="V505" s="712"/>
      <c r="AA505" s="604" t="e">
        <f>VLOOKUP(L505,Index!A:D,2,FALSE)</f>
        <v>#N/A</v>
      </c>
      <c r="AB505" s="604" t="e">
        <f>VLOOKUP(L505,Index!A:D,3,FALSE)</f>
        <v>#N/A</v>
      </c>
      <c r="AC505" s="604" t="e">
        <f>VLOOKUP(L505,Index!A:D,4,FALSE)</f>
        <v>#N/A</v>
      </c>
    </row>
    <row r="506" spans="1:29" s="604" customFormat="1" ht="13.5" outlineLevel="1" x14ac:dyDescent="0.25">
      <c r="A506" s="603"/>
      <c r="C506" s="713"/>
      <c r="D506" s="715" t="s">
        <v>446</v>
      </c>
      <c r="E506" s="679"/>
      <c r="F506" s="714" t="s">
        <v>1029</v>
      </c>
      <c r="G506" s="716" t="s">
        <v>627</v>
      </c>
      <c r="H506" s="713" t="s">
        <v>174</v>
      </c>
      <c r="I506" s="713"/>
      <c r="J506" s="673" t="str">
        <f>F506&amp;"_"&amp;G506&amp;"_"&amp;H506&amp;"_"&amp;UPPER(D506)</f>
        <v>N_H0204_E1_EINBAUTEIL</v>
      </c>
      <c r="K506" s="722" t="str">
        <f>VLOOKUP(L506,Index!A:D,2,FALSE)&amp;","&amp;VLOOKUP(L506,Index!A:D,3,FALSE)&amp;","&amp;VLOOKUP(L506,Index!A:D,4,FALSE)</f>
        <v>91,91,91</v>
      </c>
      <c r="L506" s="718">
        <v>251</v>
      </c>
      <c r="M506" s="714" t="s">
        <v>129</v>
      </c>
      <c r="N506" s="719">
        <f>VLOOKUP($L506,Index!F:H,2,FALSE)</f>
        <v>0.1</v>
      </c>
      <c r="O506" s="719">
        <f>VLOOKUP($L506,Index!F:H,3,FALSE)</f>
        <v>0.1</v>
      </c>
      <c r="P506" s="932"/>
      <c r="Q506" s="908" t="str">
        <f t="shared" si="22"/>
        <v/>
      </c>
      <c r="R506" s="678"/>
      <c r="S506" s="679"/>
      <c r="T506" s="679"/>
      <c r="U506" s="679"/>
      <c r="V506" s="680"/>
      <c r="AA506" s="604">
        <f>VLOOKUP(L506,Index!A:D,2,FALSE)</f>
        <v>91</v>
      </c>
      <c r="AB506" s="604">
        <f>VLOOKUP(L506,Index!A:D,3,FALSE)</f>
        <v>91</v>
      </c>
      <c r="AC506" s="604">
        <f>VLOOKUP(L506,Index!A:D,4,FALSE)</f>
        <v>91</v>
      </c>
    </row>
    <row r="507" spans="1:29" s="604" customFormat="1" ht="13.5" outlineLevel="1" x14ac:dyDescent="0.25">
      <c r="A507" s="603"/>
      <c r="C507" s="697" t="s">
        <v>629</v>
      </c>
      <c r="D507" s="594" t="s">
        <v>630</v>
      </c>
      <c r="E507" s="701" t="s">
        <v>1912</v>
      </c>
      <c r="F507" s="698"/>
      <c r="G507" s="697"/>
      <c r="H507" s="697"/>
      <c r="I507" s="697"/>
      <c r="J507" s="697"/>
      <c r="K507" s="699"/>
      <c r="L507" s="698"/>
      <c r="M507" s="698"/>
      <c r="N507" s="700"/>
      <c r="O507" s="700"/>
      <c r="P507" s="939"/>
      <c r="Q507" s="912" t="str">
        <f t="shared" si="22"/>
        <v/>
      </c>
      <c r="R507" s="700"/>
      <c r="S507" s="702"/>
      <c r="T507" s="702"/>
      <c r="U507" s="702"/>
      <c r="V507" s="723"/>
      <c r="AA507" s="604" t="e">
        <f>VLOOKUP(L507,Index!A:D,2,FALSE)</f>
        <v>#N/A</v>
      </c>
      <c r="AB507" s="604" t="e">
        <f>VLOOKUP(L507,Index!A:D,3,FALSE)</f>
        <v>#N/A</v>
      </c>
      <c r="AC507" s="604" t="e">
        <f>VLOOKUP(L507,Index!A:D,4,FALSE)</f>
        <v>#N/A</v>
      </c>
    </row>
    <row r="508" spans="1:29" s="604" customFormat="1" ht="13.5" outlineLevel="1" x14ac:dyDescent="0.25">
      <c r="A508" s="603"/>
      <c r="C508" s="704" t="s">
        <v>631</v>
      </c>
      <c r="D508" s="596" t="s">
        <v>632</v>
      </c>
      <c r="E508" s="710"/>
      <c r="F508" s="705"/>
      <c r="G508" s="706"/>
      <c r="H508" s="704"/>
      <c r="I508" s="704"/>
      <c r="J508" s="707"/>
      <c r="K508" s="705"/>
      <c r="L508" s="708"/>
      <c r="M508" s="705"/>
      <c r="N508" s="709"/>
      <c r="O508" s="709"/>
      <c r="P508" s="931"/>
      <c r="Q508" s="907" t="str">
        <f t="shared" si="22"/>
        <v/>
      </c>
      <c r="R508" s="711"/>
      <c r="S508" s="710"/>
      <c r="T508" s="710"/>
      <c r="U508" s="710"/>
      <c r="V508" s="712"/>
      <c r="AA508" s="604" t="e">
        <f>VLOOKUP(L508,Index!A:D,2,FALSE)</f>
        <v>#N/A</v>
      </c>
      <c r="AB508" s="604" t="e">
        <f>VLOOKUP(L508,Index!A:D,3,FALSE)</f>
        <v>#N/A</v>
      </c>
      <c r="AC508" s="604" t="e">
        <f>VLOOKUP(L508,Index!A:D,4,FALSE)</f>
        <v>#N/A</v>
      </c>
    </row>
    <row r="509" spans="1:29" s="604" customFormat="1" ht="13.5" outlineLevel="1" x14ac:dyDescent="0.25">
      <c r="A509" s="603"/>
      <c r="C509" s="713"/>
      <c r="D509" s="715" t="str">
        <f>D508</f>
        <v>Waeschereianlage</v>
      </c>
      <c r="E509" s="679"/>
      <c r="F509" s="714" t="s">
        <v>1029</v>
      </c>
      <c r="G509" s="716" t="s">
        <v>631</v>
      </c>
      <c r="H509" s="713" t="s">
        <v>174</v>
      </c>
      <c r="I509" s="713"/>
      <c r="J509" s="673" t="str">
        <f>F509&amp;"_"&amp;G509&amp;"_"&amp;H509&amp;"_"&amp;UPPER(D509)</f>
        <v>N_H0300_E1_WAESCHEREIANLAGE</v>
      </c>
      <c r="K509" s="743" t="str">
        <f>VLOOKUP(L509,Index!A:D,2,FALSE)&amp;","&amp;VLOOKUP(L509,Index!A:D,3,FALSE)&amp;","&amp;VLOOKUP(L509,Index!A:D,4,FALSE)</f>
        <v>51,51,51</v>
      </c>
      <c r="L509" s="718">
        <v>250</v>
      </c>
      <c r="M509" s="714" t="s">
        <v>129</v>
      </c>
      <c r="N509" s="719">
        <f>VLOOKUP($L509,Index!F:H,2,FALSE)</f>
        <v>0.05</v>
      </c>
      <c r="O509" s="719">
        <f>VLOOKUP($L509,Index!F:H,3,FALSE)</f>
        <v>0.05</v>
      </c>
      <c r="P509" s="932"/>
      <c r="Q509" s="908" t="str">
        <f t="shared" si="22"/>
        <v/>
      </c>
      <c r="R509" s="678"/>
      <c r="S509" s="679"/>
      <c r="T509" s="679"/>
      <c r="U509" s="679"/>
      <c r="V509" s="680"/>
      <c r="AA509" s="604">
        <f>VLOOKUP(L509,Index!A:D,2,FALSE)</f>
        <v>51</v>
      </c>
      <c r="AB509" s="604">
        <f>VLOOKUP(L509,Index!A:D,3,FALSE)</f>
        <v>51</v>
      </c>
      <c r="AC509" s="604">
        <f>VLOOKUP(L509,Index!A:D,4,FALSE)</f>
        <v>51</v>
      </c>
    </row>
    <row r="510" spans="1:29" s="604" customFormat="1" ht="13.5" outlineLevel="1" x14ac:dyDescent="0.25">
      <c r="A510" s="603"/>
      <c r="C510" s="704" t="s">
        <v>633</v>
      </c>
      <c r="D510" s="596" t="s">
        <v>634</v>
      </c>
      <c r="E510" s="710" t="s">
        <v>1913</v>
      </c>
      <c r="F510" s="705"/>
      <c r="G510" s="706"/>
      <c r="H510" s="704"/>
      <c r="I510" s="704"/>
      <c r="J510" s="707"/>
      <c r="K510" s="705"/>
      <c r="L510" s="708"/>
      <c r="M510" s="705"/>
      <c r="N510" s="709"/>
      <c r="O510" s="709"/>
      <c r="P510" s="931"/>
      <c r="Q510" s="907" t="str">
        <f t="shared" si="22"/>
        <v/>
      </c>
      <c r="R510" s="711"/>
      <c r="S510" s="710"/>
      <c r="T510" s="710"/>
      <c r="U510" s="710"/>
      <c r="V510" s="712"/>
      <c r="AA510" s="604" t="e">
        <f>VLOOKUP(L510,Index!A:D,2,FALSE)</f>
        <v>#N/A</v>
      </c>
      <c r="AB510" s="604" t="e">
        <f>VLOOKUP(L510,Index!A:D,3,FALSE)</f>
        <v>#N/A</v>
      </c>
      <c r="AC510" s="604" t="e">
        <f>VLOOKUP(L510,Index!A:D,4,FALSE)</f>
        <v>#N/A</v>
      </c>
    </row>
    <row r="511" spans="1:29" s="604" customFormat="1" ht="13.5" outlineLevel="1" x14ac:dyDescent="0.25">
      <c r="A511" s="603"/>
      <c r="C511" s="713"/>
      <c r="D511" s="715" t="s">
        <v>144</v>
      </c>
      <c r="E511" s="679"/>
      <c r="F511" s="714" t="s">
        <v>1029</v>
      </c>
      <c r="G511" s="716" t="s">
        <v>633</v>
      </c>
      <c r="H511" s="713" t="s">
        <v>174</v>
      </c>
      <c r="I511" s="713"/>
      <c r="J511" s="673" t="str">
        <f>F511&amp;"_"&amp;G511&amp;"_"&amp;H511&amp;"_"&amp;UPPER(D511)</f>
        <v>N_H0301_E1_APPARAT</v>
      </c>
      <c r="K511" s="722" t="str">
        <f>VLOOKUP(L511,Index!A:D,2,FALSE)&amp;","&amp;VLOOKUP(L511,Index!A:D,3,FALSE)&amp;","&amp;VLOOKUP(L511,Index!A:D,4,FALSE)</f>
        <v>91,91,91</v>
      </c>
      <c r="L511" s="718">
        <v>251</v>
      </c>
      <c r="M511" s="714" t="s">
        <v>129</v>
      </c>
      <c r="N511" s="719">
        <f>VLOOKUP($L511,Index!F:H,2,FALSE)</f>
        <v>0.1</v>
      </c>
      <c r="O511" s="719">
        <f>VLOOKUP($L511,Index!F:H,3,FALSE)</f>
        <v>0.1</v>
      </c>
      <c r="P511" s="932"/>
      <c r="Q511" s="908" t="str">
        <f t="shared" si="22"/>
        <v/>
      </c>
      <c r="R511" s="678"/>
      <c r="S511" s="679"/>
      <c r="T511" s="679"/>
      <c r="U511" s="679"/>
      <c r="V511" s="680"/>
      <c r="AA511" s="604">
        <f>VLOOKUP(L511,Index!A:D,2,FALSE)</f>
        <v>91</v>
      </c>
      <c r="AB511" s="604">
        <f>VLOOKUP(L511,Index!A:D,3,FALSE)</f>
        <v>91</v>
      </c>
      <c r="AC511" s="604">
        <f>VLOOKUP(L511,Index!A:D,4,FALSE)</f>
        <v>91</v>
      </c>
    </row>
    <row r="512" spans="1:29" s="604" customFormat="1" ht="13.5" outlineLevel="1" x14ac:dyDescent="0.25">
      <c r="A512" s="603"/>
      <c r="C512" s="713"/>
      <c r="D512" s="715" t="s">
        <v>170</v>
      </c>
      <c r="E512" s="679"/>
      <c r="F512" s="714" t="s">
        <v>1029</v>
      </c>
      <c r="G512" s="716" t="s">
        <v>633</v>
      </c>
      <c r="H512" s="713" t="s">
        <v>174</v>
      </c>
      <c r="I512" s="713"/>
      <c r="J512" s="673" t="str">
        <f>F512&amp;"_"&amp;G512&amp;"_"&amp;H512&amp;"_"&amp;UPPER(D512)</f>
        <v>N_H0301_E1_LEITUNG</v>
      </c>
      <c r="K512" s="743" t="str">
        <f>VLOOKUP(L512,Index!A:D,2,FALSE)&amp;","&amp;VLOOKUP(L512,Index!A:D,3,FALSE)&amp;","&amp;VLOOKUP(L512,Index!A:D,4,FALSE)</f>
        <v>51,51,51</v>
      </c>
      <c r="L512" s="718">
        <v>250</v>
      </c>
      <c r="M512" s="714" t="s">
        <v>129</v>
      </c>
      <c r="N512" s="719">
        <f>VLOOKUP($L512,Index!F:H,2,FALSE)</f>
        <v>0.05</v>
      </c>
      <c r="O512" s="719">
        <f>VLOOKUP($L512,Index!F:H,3,FALSE)</f>
        <v>0.05</v>
      </c>
      <c r="P512" s="932"/>
      <c r="Q512" s="908" t="str">
        <f t="shared" si="22"/>
        <v/>
      </c>
      <c r="R512" s="678"/>
      <c r="S512" s="679"/>
      <c r="T512" s="679"/>
      <c r="U512" s="679"/>
      <c r="V512" s="680"/>
      <c r="AA512" s="604">
        <f>VLOOKUP(L512,Index!A:D,2,FALSE)</f>
        <v>51</v>
      </c>
      <c r="AB512" s="604">
        <f>VLOOKUP(L512,Index!A:D,3,FALSE)</f>
        <v>51</v>
      </c>
      <c r="AC512" s="604">
        <f>VLOOKUP(L512,Index!A:D,4,FALSE)</f>
        <v>51</v>
      </c>
    </row>
    <row r="513" spans="1:29" s="604" customFormat="1" ht="13.5" outlineLevel="1" x14ac:dyDescent="0.25">
      <c r="A513" s="603"/>
      <c r="C513" s="704" t="s">
        <v>635</v>
      </c>
      <c r="D513" s="596" t="s">
        <v>636</v>
      </c>
      <c r="E513" s="710" t="s">
        <v>1914</v>
      </c>
      <c r="F513" s="705"/>
      <c r="G513" s="706"/>
      <c r="H513" s="704"/>
      <c r="I513" s="704"/>
      <c r="J513" s="707"/>
      <c r="K513" s="705"/>
      <c r="L513" s="708"/>
      <c r="M513" s="705"/>
      <c r="N513" s="709"/>
      <c r="O513" s="709"/>
      <c r="P513" s="931"/>
      <c r="Q513" s="907" t="str">
        <f t="shared" si="22"/>
        <v/>
      </c>
      <c r="R513" s="711"/>
      <c r="S513" s="710"/>
      <c r="T513" s="710"/>
      <c r="U513" s="710"/>
      <c r="V513" s="712"/>
      <c r="AA513" s="604" t="e">
        <f>VLOOKUP(L513,Index!A:D,2,FALSE)</f>
        <v>#N/A</v>
      </c>
      <c r="AB513" s="604" t="e">
        <f>VLOOKUP(L513,Index!A:D,3,FALSE)</f>
        <v>#N/A</v>
      </c>
      <c r="AC513" s="604" t="e">
        <f>VLOOKUP(L513,Index!A:D,4,FALSE)</f>
        <v>#N/A</v>
      </c>
    </row>
    <row r="514" spans="1:29" s="604" customFormat="1" ht="13.5" outlineLevel="1" x14ac:dyDescent="0.25">
      <c r="A514" s="603"/>
      <c r="C514" s="713"/>
      <c r="D514" s="715" t="s">
        <v>144</v>
      </c>
      <c r="E514" s="679"/>
      <c r="F514" s="714" t="s">
        <v>1029</v>
      </c>
      <c r="G514" s="716" t="s">
        <v>635</v>
      </c>
      <c r="H514" s="713" t="s">
        <v>174</v>
      </c>
      <c r="I514" s="713"/>
      <c r="J514" s="673" t="str">
        <f>F514&amp;"_"&amp;G514&amp;"_"&amp;H514&amp;"_"&amp;UPPER(D514)</f>
        <v>N_H0302_E1_APPARAT</v>
      </c>
      <c r="K514" s="722" t="str">
        <f>VLOOKUP(L514,Index!A:D,2,FALSE)&amp;","&amp;VLOOKUP(L514,Index!A:D,3,FALSE)&amp;","&amp;VLOOKUP(L514,Index!A:D,4,FALSE)</f>
        <v>91,91,91</v>
      </c>
      <c r="L514" s="718">
        <v>251</v>
      </c>
      <c r="M514" s="714" t="s">
        <v>129</v>
      </c>
      <c r="N514" s="719">
        <f>VLOOKUP($L514,Index!F:H,2,FALSE)</f>
        <v>0.1</v>
      </c>
      <c r="O514" s="719">
        <f>VLOOKUP($L514,Index!F:H,3,FALSE)</f>
        <v>0.1</v>
      </c>
      <c r="P514" s="932"/>
      <c r="Q514" s="908" t="str">
        <f t="shared" si="22"/>
        <v/>
      </c>
      <c r="R514" s="678"/>
      <c r="S514" s="679"/>
      <c r="T514" s="679"/>
      <c r="U514" s="679"/>
      <c r="V514" s="680"/>
      <c r="AA514" s="604">
        <f>VLOOKUP(L514,Index!A:D,2,FALSE)</f>
        <v>91</v>
      </c>
      <c r="AB514" s="604">
        <f>VLOOKUP(L514,Index!A:D,3,FALSE)</f>
        <v>91</v>
      </c>
      <c r="AC514" s="604">
        <f>VLOOKUP(L514,Index!A:D,4,FALSE)</f>
        <v>91</v>
      </c>
    </row>
    <row r="515" spans="1:29" s="604" customFormat="1" ht="13.5" outlineLevel="1" x14ac:dyDescent="0.25">
      <c r="A515" s="603"/>
      <c r="C515" s="704" t="s">
        <v>637</v>
      </c>
      <c r="D515" s="596" t="s">
        <v>638</v>
      </c>
      <c r="E515" s="710" t="s">
        <v>1915</v>
      </c>
      <c r="F515" s="705"/>
      <c r="G515" s="706"/>
      <c r="H515" s="704"/>
      <c r="I515" s="704"/>
      <c r="J515" s="707"/>
      <c r="K515" s="705"/>
      <c r="L515" s="708"/>
      <c r="M515" s="705"/>
      <c r="N515" s="709"/>
      <c r="O515" s="709"/>
      <c r="P515" s="931"/>
      <c r="Q515" s="907" t="str">
        <f t="shared" si="22"/>
        <v/>
      </c>
      <c r="R515" s="711"/>
      <c r="S515" s="710"/>
      <c r="T515" s="710"/>
      <c r="U515" s="710"/>
      <c r="V515" s="712"/>
      <c r="AA515" s="604" t="e">
        <f>VLOOKUP(L515,Index!A:D,2,FALSE)</f>
        <v>#N/A</v>
      </c>
      <c r="AB515" s="604" t="e">
        <f>VLOOKUP(L515,Index!A:D,3,FALSE)</f>
        <v>#N/A</v>
      </c>
      <c r="AC515" s="604" t="e">
        <f>VLOOKUP(L515,Index!A:D,4,FALSE)</f>
        <v>#N/A</v>
      </c>
    </row>
    <row r="516" spans="1:29" s="604" customFormat="1" ht="13.5" outlineLevel="1" x14ac:dyDescent="0.25">
      <c r="A516" s="603"/>
      <c r="C516" s="713"/>
      <c r="D516" s="715" t="s">
        <v>615</v>
      </c>
      <c r="E516" s="679"/>
      <c r="F516" s="714" t="s">
        <v>1029</v>
      </c>
      <c r="G516" s="716" t="s">
        <v>637</v>
      </c>
      <c r="H516" s="713" t="s">
        <v>174</v>
      </c>
      <c r="I516" s="713"/>
      <c r="J516" s="673" t="str">
        <f>F516&amp;"_"&amp;G516&amp;"_"&amp;H516&amp;"_"&amp;UPPER(D516)</f>
        <v>N_H0303_E1_VERTEILUNG</v>
      </c>
      <c r="K516" s="722" t="str">
        <f>VLOOKUP(L516,Index!A:D,2,FALSE)&amp;","&amp;VLOOKUP(L516,Index!A:D,3,FALSE)&amp;","&amp;VLOOKUP(L516,Index!A:D,4,FALSE)</f>
        <v>91,91,91</v>
      </c>
      <c r="L516" s="718">
        <v>251</v>
      </c>
      <c r="M516" s="714" t="s">
        <v>129</v>
      </c>
      <c r="N516" s="719">
        <f>VLOOKUP($L516,Index!F:H,2,FALSE)</f>
        <v>0.1</v>
      </c>
      <c r="O516" s="719">
        <f>VLOOKUP($L516,Index!F:H,3,FALSE)</f>
        <v>0.1</v>
      </c>
      <c r="P516" s="932"/>
      <c r="Q516" s="908" t="str">
        <f t="shared" si="22"/>
        <v/>
      </c>
      <c r="R516" s="678"/>
      <c r="S516" s="679"/>
      <c r="T516" s="679"/>
      <c r="U516" s="679"/>
      <c r="V516" s="680"/>
      <c r="AA516" s="604">
        <f>VLOOKUP(L516,Index!A:D,2,FALSE)</f>
        <v>91</v>
      </c>
      <c r="AB516" s="604">
        <f>VLOOKUP(L516,Index!A:D,3,FALSE)</f>
        <v>91</v>
      </c>
      <c r="AC516" s="604">
        <f>VLOOKUP(L516,Index!A:D,4,FALSE)</f>
        <v>91</v>
      </c>
    </row>
    <row r="517" spans="1:29" s="604" customFormat="1" ht="13.5" outlineLevel="1" x14ac:dyDescent="0.25">
      <c r="A517" s="603"/>
      <c r="C517" s="704" t="s">
        <v>639</v>
      </c>
      <c r="D517" s="596" t="s">
        <v>640</v>
      </c>
      <c r="E517" s="710" t="s">
        <v>1916</v>
      </c>
      <c r="F517" s="705"/>
      <c r="G517" s="706"/>
      <c r="H517" s="704"/>
      <c r="I517" s="704"/>
      <c r="J517" s="707"/>
      <c r="K517" s="705"/>
      <c r="L517" s="708"/>
      <c r="M517" s="705"/>
      <c r="N517" s="709"/>
      <c r="O517" s="709"/>
      <c r="P517" s="931"/>
      <c r="Q517" s="907" t="str">
        <f t="shared" si="22"/>
        <v/>
      </c>
      <c r="R517" s="711"/>
      <c r="S517" s="710"/>
      <c r="T517" s="710"/>
      <c r="U517" s="710"/>
      <c r="V517" s="712"/>
      <c r="AA517" s="604" t="e">
        <f>VLOOKUP(L517,Index!A:D,2,FALSE)</f>
        <v>#N/A</v>
      </c>
      <c r="AB517" s="604" t="e">
        <f>VLOOKUP(L517,Index!A:D,3,FALSE)</f>
        <v>#N/A</v>
      </c>
      <c r="AC517" s="604" t="e">
        <f>VLOOKUP(L517,Index!A:D,4,FALSE)</f>
        <v>#N/A</v>
      </c>
    </row>
    <row r="518" spans="1:29" s="604" customFormat="1" ht="13.5" outlineLevel="1" x14ac:dyDescent="0.25">
      <c r="A518" s="603"/>
      <c r="C518" s="713"/>
      <c r="D518" s="715" t="s">
        <v>446</v>
      </c>
      <c r="E518" s="679"/>
      <c r="F518" s="714" t="s">
        <v>1029</v>
      </c>
      <c r="G518" s="716" t="s">
        <v>639</v>
      </c>
      <c r="H518" s="713" t="s">
        <v>174</v>
      </c>
      <c r="I518" s="713"/>
      <c r="J518" s="673" t="str">
        <f>F518&amp;"_"&amp;G518&amp;"_"&amp;H518&amp;"_"&amp;UPPER(D518)</f>
        <v>N_H0304_E1_EINBAUTEIL</v>
      </c>
      <c r="K518" s="722" t="str">
        <f>VLOOKUP(L518,Index!A:D,2,FALSE)&amp;","&amp;VLOOKUP(L518,Index!A:D,3,FALSE)&amp;","&amp;VLOOKUP(L518,Index!A:D,4,FALSE)</f>
        <v>91,91,91</v>
      </c>
      <c r="L518" s="718">
        <v>251</v>
      </c>
      <c r="M518" s="714" t="s">
        <v>129</v>
      </c>
      <c r="N518" s="719">
        <f>VLOOKUP($L518,Index!F:H,2,FALSE)</f>
        <v>0.1</v>
      </c>
      <c r="O518" s="719">
        <f>VLOOKUP($L518,Index!F:H,3,FALSE)</f>
        <v>0.1</v>
      </c>
      <c r="P518" s="932"/>
      <c r="Q518" s="908" t="str">
        <f t="shared" si="22"/>
        <v/>
      </c>
      <c r="R518" s="678"/>
      <c r="S518" s="679"/>
      <c r="T518" s="679"/>
      <c r="U518" s="679"/>
      <c r="V518" s="680"/>
      <c r="AA518" s="604">
        <f>VLOOKUP(L518,Index!A:D,2,FALSE)</f>
        <v>91</v>
      </c>
      <c r="AB518" s="604">
        <f>VLOOKUP(L518,Index!A:D,3,FALSE)</f>
        <v>91</v>
      </c>
      <c r="AC518" s="604">
        <f>VLOOKUP(L518,Index!A:D,4,FALSE)</f>
        <v>91</v>
      </c>
    </row>
    <row r="519" spans="1:29" s="604" customFormat="1" ht="13.5" outlineLevel="1" x14ac:dyDescent="0.25">
      <c r="A519" s="603"/>
      <c r="C519" s="697" t="s">
        <v>649</v>
      </c>
      <c r="D519" s="594" t="s">
        <v>650</v>
      </c>
      <c r="E519" s="701" t="s">
        <v>1917</v>
      </c>
      <c r="F519" s="698"/>
      <c r="G519" s="697"/>
      <c r="H519" s="697"/>
      <c r="I519" s="697"/>
      <c r="J519" s="697"/>
      <c r="K519" s="699"/>
      <c r="L519" s="698"/>
      <c r="M519" s="698"/>
      <c r="N519" s="700"/>
      <c r="O519" s="700"/>
      <c r="P519" s="939"/>
      <c r="Q519" s="912" t="str">
        <f t="shared" si="22"/>
        <v/>
      </c>
      <c r="R519" s="700"/>
      <c r="S519" s="702"/>
      <c r="T519" s="702"/>
      <c r="U519" s="702"/>
      <c r="V519" s="723"/>
      <c r="AA519" s="604" t="e">
        <f>VLOOKUP(L519,Index!A:D,2,FALSE)</f>
        <v>#N/A</v>
      </c>
      <c r="AB519" s="604" t="e">
        <f>VLOOKUP(L519,Index!A:D,3,FALSE)</f>
        <v>#N/A</v>
      </c>
      <c r="AC519" s="604" t="e">
        <f>VLOOKUP(L519,Index!A:D,4,FALSE)</f>
        <v>#N/A</v>
      </c>
    </row>
    <row r="520" spans="1:29" s="604" customFormat="1" ht="13.5" outlineLevel="1" x14ac:dyDescent="0.25">
      <c r="A520" s="603"/>
      <c r="C520" s="704" t="s">
        <v>651</v>
      </c>
      <c r="D520" s="596" t="s">
        <v>652</v>
      </c>
      <c r="E520" s="710"/>
      <c r="F520" s="705"/>
      <c r="G520" s="706"/>
      <c r="H520" s="704"/>
      <c r="I520" s="704"/>
      <c r="J520" s="707"/>
      <c r="K520" s="705"/>
      <c r="L520" s="708"/>
      <c r="M520" s="705"/>
      <c r="N520" s="709"/>
      <c r="O520" s="709"/>
      <c r="P520" s="931"/>
      <c r="Q520" s="907" t="str">
        <f t="shared" si="22"/>
        <v/>
      </c>
      <c r="R520" s="711"/>
      <c r="S520" s="710"/>
      <c r="T520" s="710"/>
      <c r="U520" s="710"/>
      <c r="V520" s="712"/>
      <c r="AA520" s="604" t="e">
        <f>VLOOKUP(L520,Index!A:D,2,FALSE)</f>
        <v>#N/A</v>
      </c>
      <c r="AB520" s="604" t="e">
        <f>VLOOKUP(L520,Index!A:D,3,FALSE)</f>
        <v>#N/A</v>
      </c>
      <c r="AC520" s="604" t="e">
        <f>VLOOKUP(L520,Index!A:D,4,FALSE)</f>
        <v>#N/A</v>
      </c>
    </row>
    <row r="521" spans="1:29" s="604" customFormat="1" ht="13.5" outlineLevel="1" x14ac:dyDescent="0.25">
      <c r="A521" s="603"/>
      <c r="C521" s="713"/>
      <c r="D521" s="715" t="str">
        <f>D520</f>
        <v>Kulturanlage</v>
      </c>
      <c r="E521" s="679"/>
      <c r="F521" s="714" t="s">
        <v>1029</v>
      </c>
      <c r="G521" s="716" t="s">
        <v>651</v>
      </c>
      <c r="H521" s="713" t="s">
        <v>174</v>
      </c>
      <c r="I521" s="713"/>
      <c r="J521" s="673" t="str">
        <f>F521&amp;"_"&amp;G521&amp;"_"&amp;H521&amp;"_"&amp;UPPER(D521)</f>
        <v>N_H0500_E1_KULTURANLAGE</v>
      </c>
      <c r="K521" s="722" t="str">
        <f>VLOOKUP(L521,Index!A:D,2,FALSE)&amp;","&amp;VLOOKUP(L521,Index!A:D,3,FALSE)&amp;","&amp;VLOOKUP(L521,Index!A:D,4,FALSE)</f>
        <v>91,91,91</v>
      </c>
      <c r="L521" s="718">
        <v>251</v>
      </c>
      <c r="M521" s="714" t="s">
        <v>129</v>
      </c>
      <c r="N521" s="719">
        <f>VLOOKUP($L521,Index!F:H,2,FALSE)</f>
        <v>0.1</v>
      </c>
      <c r="O521" s="719">
        <f>VLOOKUP($L521,Index!F:H,3,FALSE)</f>
        <v>0.1</v>
      </c>
      <c r="P521" s="932"/>
      <c r="Q521" s="908" t="str">
        <f t="shared" si="22"/>
        <v/>
      </c>
      <c r="R521" s="678"/>
      <c r="S521" s="679"/>
      <c r="T521" s="679"/>
      <c r="U521" s="679"/>
      <c r="V521" s="680"/>
      <c r="AA521" s="604">
        <f>VLOOKUP(L521,Index!A:D,2,FALSE)</f>
        <v>91</v>
      </c>
      <c r="AB521" s="604">
        <f>VLOOKUP(L521,Index!A:D,3,FALSE)</f>
        <v>91</v>
      </c>
      <c r="AC521" s="604">
        <f>VLOOKUP(L521,Index!A:D,4,FALSE)</f>
        <v>91</v>
      </c>
    </row>
    <row r="522" spans="1:29" s="604" customFormat="1" ht="13.5" outlineLevel="1" x14ac:dyDescent="0.25">
      <c r="A522" s="603"/>
      <c r="C522" s="704" t="s">
        <v>653</v>
      </c>
      <c r="D522" s="596" t="s">
        <v>654</v>
      </c>
      <c r="E522" s="710" t="s">
        <v>1918</v>
      </c>
      <c r="F522" s="705"/>
      <c r="G522" s="706"/>
      <c r="H522" s="704"/>
      <c r="I522" s="704"/>
      <c r="J522" s="707"/>
      <c r="K522" s="705"/>
      <c r="L522" s="708"/>
      <c r="M522" s="705"/>
      <c r="N522" s="709"/>
      <c r="O522" s="709"/>
      <c r="P522" s="931"/>
      <c r="Q522" s="907" t="str">
        <f t="shared" si="22"/>
        <v/>
      </c>
      <c r="R522" s="711"/>
      <c r="S522" s="710"/>
      <c r="T522" s="710"/>
      <c r="U522" s="710"/>
      <c r="V522" s="712"/>
      <c r="AA522" s="604" t="e">
        <f>VLOOKUP(L522,Index!A:D,2,FALSE)</f>
        <v>#N/A</v>
      </c>
      <c r="AB522" s="604" t="e">
        <f>VLOOKUP(L522,Index!A:D,3,FALSE)</f>
        <v>#N/A</v>
      </c>
      <c r="AC522" s="604" t="e">
        <f>VLOOKUP(L522,Index!A:D,4,FALSE)</f>
        <v>#N/A</v>
      </c>
    </row>
    <row r="523" spans="1:29" s="604" customFormat="1" ht="13.5" outlineLevel="1" x14ac:dyDescent="0.25">
      <c r="A523" s="603"/>
      <c r="C523" s="713"/>
      <c r="D523" s="715" t="s">
        <v>144</v>
      </c>
      <c r="E523" s="679"/>
      <c r="F523" s="714" t="s">
        <v>1029</v>
      </c>
      <c r="G523" s="716" t="s">
        <v>653</v>
      </c>
      <c r="H523" s="713" t="s">
        <v>174</v>
      </c>
      <c r="I523" s="713"/>
      <c r="J523" s="673" t="str">
        <f>F523&amp;"_"&amp;G523&amp;"_"&amp;H523&amp;"_"&amp;UPPER(D523)</f>
        <v>N_H0501_E1_APPARAT</v>
      </c>
      <c r="K523" s="722" t="str">
        <f>VLOOKUP(L523,Index!A:D,2,FALSE)&amp;","&amp;VLOOKUP(L523,Index!A:D,3,FALSE)&amp;","&amp;VLOOKUP(L523,Index!A:D,4,FALSE)</f>
        <v>91,91,91</v>
      </c>
      <c r="L523" s="718">
        <v>251</v>
      </c>
      <c r="M523" s="714" t="s">
        <v>129</v>
      </c>
      <c r="N523" s="719">
        <f>VLOOKUP($L523,Index!F:H,2,FALSE)</f>
        <v>0.1</v>
      </c>
      <c r="O523" s="719">
        <f>VLOOKUP($L523,Index!F:H,3,FALSE)</f>
        <v>0.1</v>
      </c>
      <c r="P523" s="932"/>
      <c r="Q523" s="908" t="str">
        <f t="shared" si="22"/>
        <v/>
      </c>
      <c r="R523" s="678"/>
      <c r="S523" s="679"/>
      <c r="T523" s="679"/>
      <c r="U523" s="679"/>
      <c r="V523" s="680"/>
      <c r="AA523" s="604">
        <f>VLOOKUP(L523,Index!A:D,2,FALSE)</f>
        <v>91</v>
      </c>
      <c r="AB523" s="604">
        <f>VLOOKUP(L523,Index!A:D,3,FALSE)</f>
        <v>91</v>
      </c>
      <c r="AC523" s="604">
        <f>VLOOKUP(L523,Index!A:D,4,FALSE)</f>
        <v>91</v>
      </c>
    </row>
    <row r="524" spans="1:29" s="604" customFormat="1" ht="13.5" outlineLevel="1" x14ac:dyDescent="0.25">
      <c r="A524" s="603"/>
      <c r="C524" s="713"/>
      <c r="D524" s="715" t="s">
        <v>170</v>
      </c>
      <c r="E524" s="679"/>
      <c r="F524" s="714" t="s">
        <v>1029</v>
      </c>
      <c r="G524" s="716" t="s">
        <v>653</v>
      </c>
      <c r="H524" s="713" t="s">
        <v>174</v>
      </c>
      <c r="I524" s="713"/>
      <c r="J524" s="673" t="str">
        <f>F524&amp;"_"&amp;G524&amp;"_"&amp;H524&amp;"_"&amp;UPPER(D524)</f>
        <v>N_H0501_E1_LEITUNG</v>
      </c>
      <c r="K524" s="743" t="str">
        <f>VLOOKUP(L524,Index!A:D,2,FALSE)&amp;","&amp;VLOOKUP(L524,Index!A:D,3,FALSE)&amp;","&amp;VLOOKUP(L524,Index!A:D,4,FALSE)</f>
        <v>51,51,51</v>
      </c>
      <c r="L524" s="718">
        <v>250</v>
      </c>
      <c r="M524" s="714" t="s">
        <v>129</v>
      </c>
      <c r="N524" s="719">
        <f>VLOOKUP($L524,Index!F:H,2,FALSE)</f>
        <v>0.05</v>
      </c>
      <c r="O524" s="719">
        <f>VLOOKUP($L524,Index!F:H,3,FALSE)</f>
        <v>0.05</v>
      </c>
      <c r="P524" s="932"/>
      <c r="Q524" s="908" t="str">
        <f t="shared" si="22"/>
        <v/>
      </c>
      <c r="R524" s="678"/>
      <c r="S524" s="679"/>
      <c r="T524" s="679"/>
      <c r="U524" s="679"/>
      <c r="V524" s="680"/>
      <c r="AA524" s="604">
        <f>VLOOKUP(L524,Index!A:D,2,FALSE)</f>
        <v>51</v>
      </c>
      <c r="AB524" s="604">
        <f>VLOOKUP(L524,Index!A:D,3,FALSE)</f>
        <v>51</v>
      </c>
      <c r="AC524" s="604">
        <f>VLOOKUP(L524,Index!A:D,4,FALSE)</f>
        <v>51</v>
      </c>
    </row>
    <row r="525" spans="1:29" s="604" customFormat="1" ht="13.5" outlineLevel="1" x14ac:dyDescent="0.25">
      <c r="A525" s="603"/>
      <c r="C525" s="704" t="s">
        <v>655</v>
      </c>
      <c r="D525" s="596" t="s">
        <v>656</v>
      </c>
      <c r="E525" s="710" t="s">
        <v>1919</v>
      </c>
      <c r="F525" s="705"/>
      <c r="G525" s="706"/>
      <c r="H525" s="704"/>
      <c r="I525" s="704"/>
      <c r="J525" s="707"/>
      <c r="K525" s="705"/>
      <c r="L525" s="708"/>
      <c r="M525" s="705"/>
      <c r="N525" s="709"/>
      <c r="O525" s="709"/>
      <c r="P525" s="931"/>
      <c r="Q525" s="907" t="str">
        <f t="shared" si="22"/>
        <v/>
      </c>
      <c r="R525" s="711"/>
      <c r="S525" s="710"/>
      <c r="T525" s="710"/>
      <c r="U525" s="710"/>
      <c r="V525" s="712"/>
      <c r="AA525" s="604" t="e">
        <f>VLOOKUP(L525,Index!A:D,2,FALSE)</f>
        <v>#N/A</v>
      </c>
      <c r="AB525" s="604" t="e">
        <f>VLOOKUP(L525,Index!A:D,3,FALSE)</f>
        <v>#N/A</v>
      </c>
      <c r="AC525" s="604" t="e">
        <f>VLOOKUP(L525,Index!A:D,4,FALSE)</f>
        <v>#N/A</v>
      </c>
    </row>
    <row r="526" spans="1:29" s="604" customFormat="1" ht="13.5" outlineLevel="1" x14ac:dyDescent="0.25">
      <c r="A526" s="603"/>
      <c r="C526" s="713"/>
      <c r="D526" s="715" t="s">
        <v>144</v>
      </c>
      <c r="E526" s="679"/>
      <c r="F526" s="714" t="s">
        <v>1029</v>
      </c>
      <c r="G526" s="716" t="s">
        <v>655</v>
      </c>
      <c r="H526" s="713" t="s">
        <v>174</v>
      </c>
      <c r="I526" s="713"/>
      <c r="J526" s="673" t="str">
        <f>F526&amp;"_"&amp;G526&amp;"_"&amp;H526&amp;"_"&amp;UPPER(D526)</f>
        <v>N_H0502_E1_APPARAT</v>
      </c>
      <c r="K526" s="722" t="str">
        <f>VLOOKUP(L526,Index!A:D,2,FALSE)&amp;","&amp;VLOOKUP(L526,Index!A:D,3,FALSE)&amp;","&amp;VLOOKUP(L526,Index!A:D,4,FALSE)</f>
        <v>91,91,91</v>
      </c>
      <c r="L526" s="718">
        <v>251</v>
      </c>
      <c r="M526" s="714" t="s">
        <v>129</v>
      </c>
      <c r="N526" s="719">
        <f>VLOOKUP($L526,Index!F:H,2,FALSE)</f>
        <v>0.1</v>
      </c>
      <c r="O526" s="719">
        <f>VLOOKUP($L526,Index!F:H,3,FALSE)</f>
        <v>0.1</v>
      </c>
      <c r="P526" s="932"/>
      <c r="Q526" s="908" t="str">
        <f t="shared" si="22"/>
        <v/>
      </c>
      <c r="R526" s="678"/>
      <c r="S526" s="679"/>
      <c r="T526" s="679"/>
      <c r="U526" s="679"/>
      <c r="V526" s="680"/>
      <c r="AA526" s="604">
        <f>VLOOKUP(L526,Index!A:D,2,FALSE)</f>
        <v>91</v>
      </c>
      <c r="AB526" s="604">
        <f>VLOOKUP(L526,Index!A:D,3,FALSE)</f>
        <v>91</v>
      </c>
      <c r="AC526" s="604">
        <f>VLOOKUP(L526,Index!A:D,4,FALSE)</f>
        <v>91</v>
      </c>
    </row>
    <row r="527" spans="1:29" s="604" customFormat="1" ht="13.5" outlineLevel="1" x14ac:dyDescent="0.25">
      <c r="A527" s="603"/>
      <c r="C527" s="704" t="s">
        <v>657</v>
      </c>
      <c r="D527" s="596" t="s">
        <v>658</v>
      </c>
      <c r="E527" s="710" t="s">
        <v>1920</v>
      </c>
      <c r="F527" s="705"/>
      <c r="G527" s="706"/>
      <c r="H527" s="704"/>
      <c r="I527" s="704"/>
      <c r="J527" s="707"/>
      <c r="K527" s="705"/>
      <c r="L527" s="708"/>
      <c r="M527" s="705"/>
      <c r="N527" s="709"/>
      <c r="O527" s="709"/>
      <c r="P527" s="931"/>
      <c r="Q527" s="907" t="str">
        <f t="shared" si="22"/>
        <v/>
      </c>
      <c r="R527" s="711"/>
      <c r="S527" s="710"/>
      <c r="T527" s="710"/>
      <c r="U527" s="710"/>
      <c r="V527" s="712"/>
      <c r="AA527" s="604" t="e">
        <f>VLOOKUP(L527,Index!A:D,2,FALSE)</f>
        <v>#N/A</v>
      </c>
      <c r="AB527" s="604" t="e">
        <f>VLOOKUP(L527,Index!A:D,3,FALSE)</f>
        <v>#N/A</v>
      </c>
      <c r="AC527" s="604" t="e">
        <f>VLOOKUP(L527,Index!A:D,4,FALSE)</f>
        <v>#N/A</v>
      </c>
    </row>
    <row r="528" spans="1:29" s="604" customFormat="1" ht="13.5" outlineLevel="1" x14ac:dyDescent="0.25">
      <c r="A528" s="603"/>
      <c r="C528" s="713"/>
      <c r="D528" s="715" t="s">
        <v>615</v>
      </c>
      <c r="E528" s="679"/>
      <c r="F528" s="714" t="s">
        <v>1029</v>
      </c>
      <c r="G528" s="716" t="s">
        <v>657</v>
      </c>
      <c r="H528" s="713" t="s">
        <v>174</v>
      </c>
      <c r="I528" s="713"/>
      <c r="J528" s="673" t="str">
        <f>F528&amp;"_"&amp;G528&amp;"_"&amp;H528&amp;"_"&amp;UPPER(D528)</f>
        <v>N_H0503_E1_VERTEILUNG</v>
      </c>
      <c r="K528" s="722" t="str">
        <f>VLOOKUP(L528,Index!A:D,2,FALSE)&amp;","&amp;VLOOKUP(L528,Index!A:D,3,FALSE)&amp;","&amp;VLOOKUP(L528,Index!A:D,4,FALSE)</f>
        <v>91,91,91</v>
      </c>
      <c r="L528" s="718">
        <v>251</v>
      </c>
      <c r="M528" s="714" t="s">
        <v>129</v>
      </c>
      <c r="N528" s="719">
        <f>VLOOKUP($L528,Index!F:H,2,FALSE)</f>
        <v>0.1</v>
      </c>
      <c r="O528" s="719">
        <f>VLOOKUP($L528,Index!F:H,3,FALSE)</f>
        <v>0.1</v>
      </c>
      <c r="P528" s="932"/>
      <c r="Q528" s="908" t="str">
        <f t="shared" si="22"/>
        <v/>
      </c>
      <c r="R528" s="678"/>
      <c r="S528" s="679"/>
      <c r="T528" s="679"/>
      <c r="U528" s="679"/>
      <c r="V528" s="680"/>
      <c r="AA528" s="604">
        <f>VLOOKUP(L528,Index!A:D,2,FALSE)</f>
        <v>91</v>
      </c>
      <c r="AB528" s="604">
        <f>VLOOKUP(L528,Index!A:D,3,FALSE)</f>
        <v>91</v>
      </c>
      <c r="AC528" s="604">
        <f>VLOOKUP(L528,Index!A:D,4,FALSE)</f>
        <v>91</v>
      </c>
    </row>
    <row r="529" spans="1:29" s="604" customFormat="1" ht="13.5" outlineLevel="1" x14ac:dyDescent="0.25">
      <c r="A529" s="603"/>
      <c r="C529" s="704" t="s">
        <v>659</v>
      </c>
      <c r="D529" s="596" t="s">
        <v>660</v>
      </c>
      <c r="E529" s="710" t="s">
        <v>1921</v>
      </c>
      <c r="F529" s="705"/>
      <c r="G529" s="706"/>
      <c r="H529" s="704"/>
      <c r="I529" s="704"/>
      <c r="J529" s="707"/>
      <c r="K529" s="705"/>
      <c r="L529" s="708"/>
      <c r="M529" s="705"/>
      <c r="N529" s="709"/>
      <c r="O529" s="709"/>
      <c r="P529" s="931"/>
      <c r="Q529" s="907" t="str">
        <f t="shared" si="22"/>
        <v/>
      </c>
      <c r="R529" s="711"/>
      <c r="S529" s="710"/>
      <c r="T529" s="710"/>
      <c r="U529" s="710"/>
      <c r="V529" s="712"/>
      <c r="AA529" s="604" t="e">
        <f>VLOOKUP(L529,Index!A:D,2,FALSE)</f>
        <v>#N/A</v>
      </c>
      <c r="AB529" s="604" t="e">
        <f>VLOOKUP(L529,Index!A:D,3,FALSE)</f>
        <v>#N/A</v>
      </c>
      <c r="AC529" s="604" t="e">
        <f>VLOOKUP(L529,Index!A:D,4,FALSE)</f>
        <v>#N/A</v>
      </c>
    </row>
    <row r="530" spans="1:29" s="604" customFormat="1" ht="13.5" outlineLevel="1" x14ac:dyDescent="0.25">
      <c r="A530" s="603"/>
      <c r="C530" s="713"/>
      <c r="D530" s="715" t="s">
        <v>446</v>
      </c>
      <c r="E530" s="679"/>
      <c r="F530" s="714" t="s">
        <v>1029</v>
      </c>
      <c r="G530" s="716" t="s">
        <v>659</v>
      </c>
      <c r="H530" s="713" t="s">
        <v>174</v>
      </c>
      <c r="I530" s="713"/>
      <c r="J530" s="673" t="str">
        <f>F530&amp;"_"&amp;G530&amp;"_"&amp;H530&amp;"_"&amp;UPPER(D530)</f>
        <v>N_H0504_E1_EINBAUTEIL</v>
      </c>
      <c r="K530" s="722" t="str">
        <f>VLOOKUP(L530,Index!A:D,2,FALSE)&amp;","&amp;VLOOKUP(L530,Index!A:D,3,FALSE)&amp;","&amp;VLOOKUP(L530,Index!A:D,4,FALSE)</f>
        <v>91,91,91</v>
      </c>
      <c r="L530" s="718">
        <v>251</v>
      </c>
      <c r="M530" s="714" t="s">
        <v>129</v>
      </c>
      <c r="N530" s="719">
        <f>VLOOKUP($L530,Index!F:H,2,FALSE)</f>
        <v>0.1</v>
      </c>
      <c r="O530" s="719">
        <f>VLOOKUP($L530,Index!F:H,3,FALSE)</f>
        <v>0.1</v>
      </c>
      <c r="P530" s="932"/>
      <c r="Q530" s="908" t="str">
        <f t="shared" si="22"/>
        <v/>
      </c>
      <c r="R530" s="678"/>
      <c r="S530" s="679"/>
      <c r="T530" s="679"/>
      <c r="U530" s="679"/>
      <c r="V530" s="680"/>
      <c r="AA530" s="604">
        <f>VLOOKUP(L530,Index!A:D,2,FALSE)</f>
        <v>91</v>
      </c>
      <c r="AB530" s="604">
        <f>VLOOKUP(L530,Index!A:D,3,FALSE)</f>
        <v>91</v>
      </c>
      <c r="AC530" s="604">
        <f>VLOOKUP(L530,Index!A:D,4,FALSE)</f>
        <v>91</v>
      </c>
    </row>
    <row r="531" spans="1:29" s="604" customFormat="1" ht="13.5" outlineLevel="1" x14ac:dyDescent="0.25">
      <c r="A531" s="603"/>
      <c r="C531" s="697" t="s">
        <v>661</v>
      </c>
      <c r="D531" s="594" t="s">
        <v>662</v>
      </c>
      <c r="E531" s="701" t="s">
        <v>1922</v>
      </c>
      <c r="F531" s="698"/>
      <c r="G531" s="697"/>
      <c r="H531" s="697"/>
      <c r="I531" s="697"/>
      <c r="J531" s="697"/>
      <c r="K531" s="699"/>
      <c r="L531" s="698"/>
      <c r="M531" s="698"/>
      <c r="N531" s="700"/>
      <c r="O531" s="700"/>
      <c r="P531" s="939"/>
      <c r="Q531" s="912" t="str">
        <f t="shared" si="22"/>
        <v/>
      </c>
      <c r="R531" s="700"/>
      <c r="S531" s="702"/>
      <c r="T531" s="702"/>
      <c r="U531" s="702"/>
      <c r="V531" s="723"/>
      <c r="AA531" s="604" t="e">
        <f>VLOOKUP(L531,Index!A:D,2,FALSE)</f>
        <v>#N/A</v>
      </c>
      <c r="AB531" s="604" t="e">
        <f>VLOOKUP(L531,Index!A:D,3,FALSE)</f>
        <v>#N/A</v>
      </c>
      <c r="AC531" s="604" t="e">
        <f>VLOOKUP(L531,Index!A:D,4,FALSE)</f>
        <v>#N/A</v>
      </c>
    </row>
    <row r="532" spans="1:29" s="604" customFormat="1" ht="13.5" outlineLevel="1" x14ac:dyDescent="0.25">
      <c r="A532" s="603"/>
      <c r="C532" s="704" t="s">
        <v>663</v>
      </c>
      <c r="D532" s="596" t="s">
        <v>664</v>
      </c>
      <c r="E532" s="710"/>
      <c r="F532" s="705"/>
      <c r="G532" s="706"/>
      <c r="H532" s="704"/>
      <c r="I532" s="704"/>
      <c r="J532" s="707"/>
      <c r="K532" s="705"/>
      <c r="L532" s="708"/>
      <c r="M532" s="705"/>
      <c r="N532" s="709"/>
      <c r="O532" s="709"/>
      <c r="P532" s="931"/>
      <c r="Q532" s="907" t="str">
        <f t="shared" si="22"/>
        <v/>
      </c>
      <c r="R532" s="711"/>
      <c r="S532" s="710"/>
      <c r="T532" s="710"/>
      <c r="U532" s="710"/>
      <c r="V532" s="712"/>
      <c r="AA532" s="604" t="e">
        <f>VLOOKUP(L532,Index!A:D,2,FALSE)</f>
        <v>#N/A</v>
      </c>
      <c r="AB532" s="604" t="e">
        <f>VLOOKUP(L532,Index!A:D,3,FALSE)</f>
        <v>#N/A</v>
      </c>
      <c r="AC532" s="604" t="e">
        <f>VLOOKUP(L532,Index!A:D,4,FALSE)</f>
        <v>#N/A</v>
      </c>
    </row>
    <row r="533" spans="1:29" s="604" customFormat="1" ht="13.5" outlineLevel="1" x14ac:dyDescent="0.25">
      <c r="A533" s="603"/>
      <c r="C533" s="713"/>
      <c r="D533" s="715" t="str">
        <f>D532</f>
        <v>Sport-Freizeitanlage</v>
      </c>
      <c r="E533" s="679"/>
      <c r="F533" s="714" t="s">
        <v>1029</v>
      </c>
      <c r="G533" s="716" t="s">
        <v>663</v>
      </c>
      <c r="H533" s="713" t="s">
        <v>174</v>
      </c>
      <c r="I533" s="713"/>
      <c r="J533" s="673" t="str">
        <f>F533&amp;"_"&amp;G533&amp;"_"&amp;H533&amp;"_"&amp;UPPER(D533)</f>
        <v>N_H0600_E1_SPORT-FREIZEITANLAGE</v>
      </c>
      <c r="K533" s="722" t="str">
        <f>VLOOKUP(L533,Index!A:D,2,FALSE)&amp;","&amp;VLOOKUP(L533,Index!A:D,3,FALSE)&amp;","&amp;VLOOKUP(L533,Index!A:D,4,FALSE)</f>
        <v>91,91,91</v>
      </c>
      <c r="L533" s="718">
        <v>251</v>
      </c>
      <c r="M533" s="714" t="s">
        <v>129</v>
      </c>
      <c r="N533" s="719">
        <f>VLOOKUP($L533,Index!F:H,2,FALSE)</f>
        <v>0.1</v>
      </c>
      <c r="O533" s="719">
        <f>VLOOKUP($L533,Index!F:H,3,FALSE)</f>
        <v>0.1</v>
      </c>
      <c r="P533" s="932"/>
      <c r="Q533" s="908" t="str">
        <f t="shared" si="22"/>
        <v/>
      </c>
      <c r="R533" s="678"/>
      <c r="S533" s="679"/>
      <c r="T533" s="679"/>
      <c r="U533" s="679"/>
      <c r="V533" s="680"/>
      <c r="AA533" s="604">
        <f>VLOOKUP(L533,Index!A:D,2,FALSE)</f>
        <v>91</v>
      </c>
      <c r="AB533" s="604">
        <f>VLOOKUP(L533,Index!A:D,3,FALSE)</f>
        <v>91</v>
      </c>
      <c r="AC533" s="604">
        <f>VLOOKUP(L533,Index!A:D,4,FALSE)</f>
        <v>91</v>
      </c>
    </row>
    <row r="534" spans="1:29" s="604" customFormat="1" ht="13.5" outlineLevel="1" x14ac:dyDescent="0.25">
      <c r="A534" s="603"/>
      <c r="C534" s="704" t="s">
        <v>665</v>
      </c>
      <c r="D534" s="596" t="s">
        <v>666</v>
      </c>
      <c r="E534" s="710" t="s">
        <v>1923</v>
      </c>
      <c r="F534" s="705"/>
      <c r="G534" s="706"/>
      <c r="H534" s="704"/>
      <c r="I534" s="704"/>
      <c r="J534" s="707"/>
      <c r="K534" s="705"/>
      <c r="L534" s="708"/>
      <c r="M534" s="705"/>
      <c r="N534" s="709"/>
      <c r="O534" s="709"/>
      <c r="P534" s="931"/>
      <c r="Q534" s="907" t="str">
        <f t="shared" si="22"/>
        <v/>
      </c>
      <c r="R534" s="711"/>
      <c r="S534" s="710"/>
      <c r="T534" s="710"/>
      <c r="U534" s="710"/>
      <c r="V534" s="712"/>
      <c r="AA534" s="604" t="e">
        <f>VLOOKUP(L534,Index!A:D,2,FALSE)</f>
        <v>#N/A</v>
      </c>
      <c r="AB534" s="604" t="e">
        <f>VLOOKUP(L534,Index!A:D,3,FALSE)</f>
        <v>#N/A</v>
      </c>
      <c r="AC534" s="604" t="e">
        <f>VLOOKUP(L534,Index!A:D,4,FALSE)</f>
        <v>#N/A</v>
      </c>
    </row>
    <row r="535" spans="1:29" s="604" customFormat="1" ht="13.5" outlineLevel="1" x14ac:dyDescent="0.25">
      <c r="A535" s="603"/>
      <c r="C535" s="713"/>
      <c r="D535" s="715" t="s">
        <v>144</v>
      </c>
      <c r="E535" s="679"/>
      <c r="F535" s="714" t="s">
        <v>1029</v>
      </c>
      <c r="G535" s="716" t="s">
        <v>665</v>
      </c>
      <c r="H535" s="713" t="s">
        <v>174</v>
      </c>
      <c r="I535" s="713"/>
      <c r="J535" s="673" t="str">
        <f>F535&amp;"_"&amp;G535&amp;"_"&amp;H535&amp;"_"&amp;UPPER(D535)</f>
        <v>N_H0601_E1_APPARAT</v>
      </c>
      <c r="K535" s="722" t="str">
        <f>VLOOKUP(L535,Index!A:D,2,FALSE)&amp;","&amp;VLOOKUP(L535,Index!A:D,3,FALSE)&amp;","&amp;VLOOKUP(L535,Index!A:D,4,FALSE)</f>
        <v>91,91,91</v>
      </c>
      <c r="L535" s="718">
        <v>251</v>
      </c>
      <c r="M535" s="714" t="s">
        <v>129</v>
      </c>
      <c r="N535" s="719">
        <f>VLOOKUP($L535,Index!F:H,2,FALSE)</f>
        <v>0.1</v>
      </c>
      <c r="O535" s="719">
        <f>VLOOKUP($L535,Index!F:H,3,FALSE)</f>
        <v>0.1</v>
      </c>
      <c r="P535" s="932"/>
      <c r="Q535" s="908" t="str">
        <f t="shared" si="22"/>
        <v/>
      </c>
      <c r="R535" s="678"/>
      <c r="S535" s="679"/>
      <c r="T535" s="679"/>
      <c r="U535" s="679"/>
      <c r="V535" s="680"/>
      <c r="AA535" s="604">
        <f>VLOOKUP(L535,Index!A:D,2,FALSE)</f>
        <v>91</v>
      </c>
      <c r="AB535" s="604">
        <f>VLOOKUP(L535,Index!A:D,3,FALSE)</f>
        <v>91</v>
      </c>
      <c r="AC535" s="604">
        <f>VLOOKUP(L535,Index!A:D,4,FALSE)</f>
        <v>91</v>
      </c>
    </row>
    <row r="536" spans="1:29" s="604" customFormat="1" ht="13.5" outlineLevel="1" x14ac:dyDescent="0.25">
      <c r="A536" s="603"/>
      <c r="C536" s="713"/>
      <c r="D536" s="715" t="s">
        <v>170</v>
      </c>
      <c r="E536" s="679"/>
      <c r="F536" s="714" t="s">
        <v>1029</v>
      </c>
      <c r="G536" s="716" t="s">
        <v>665</v>
      </c>
      <c r="H536" s="713" t="s">
        <v>174</v>
      </c>
      <c r="I536" s="713"/>
      <c r="J536" s="673" t="str">
        <f>F536&amp;"_"&amp;G536&amp;"_"&amp;H536&amp;"_"&amp;UPPER(D536)</f>
        <v>N_H0601_E1_LEITUNG</v>
      </c>
      <c r="K536" s="743" t="str">
        <f>VLOOKUP(L536,Index!A:D,2,FALSE)&amp;","&amp;VLOOKUP(L536,Index!A:D,3,FALSE)&amp;","&amp;VLOOKUP(L536,Index!A:D,4,FALSE)</f>
        <v>51,51,51</v>
      </c>
      <c r="L536" s="718">
        <v>250</v>
      </c>
      <c r="M536" s="714" t="s">
        <v>129</v>
      </c>
      <c r="N536" s="719">
        <f>VLOOKUP($L536,Index!F:H,2,FALSE)</f>
        <v>0.05</v>
      </c>
      <c r="O536" s="719">
        <f>VLOOKUP($L536,Index!F:H,3,FALSE)</f>
        <v>0.05</v>
      </c>
      <c r="P536" s="932"/>
      <c r="Q536" s="908" t="str">
        <f t="shared" si="22"/>
        <v/>
      </c>
      <c r="R536" s="678"/>
      <c r="S536" s="679"/>
      <c r="T536" s="679"/>
      <c r="U536" s="679"/>
      <c r="V536" s="680"/>
      <c r="AA536" s="604">
        <f>VLOOKUP(L536,Index!A:D,2,FALSE)</f>
        <v>51</v>
      </c>
      <c r="AB536" s="604">
        <f>VLOOKUP(L536,Index!A:D,3,FALSE)</f>
        <v>51</v>
      </c>
      <c r="AC536" s="604">
        <f>VLOOKUP(L536,Index!A:D,4,FALSE)</f>
        <v>51</v>
      </c>
    </row>
    <row r="537" spans="1:29" s="604" customFormat="1" ht="13.5" outlineLevel="1" x14ac:dyDescent="0.25">
      <c r="A537" s="603"/>
      <c r="C537" s="704" t="s">
        <v>667</v>
      </c>
      <c r="D537" s="596" t="s">
        <v>668</v>
      </c>
      <c r="E537" s="710" t="s">
        <v>1924</v>
      </c>
      <c r="F537" s="705"/>
      <c r="G537" s="706"/>
      <c r="H537" s="704"/>
      <c r="I537" s="704"/>
      <c r="J537" s="707"/>
      <c r="K537" s="705"/>
      <c r="L537" s="708"/>
      <c r="M537" s="705"/>
      <c r="N537" s="709"/>
      <c r="O537" s="709"/>
      <c r="P537" s="931"/>
      <c r="Q537" s="907" t="str">
        <f t="shared" si="22"/>
        <v/>
      </c>
      <c r="R537" s="711"/>
      <c r="S537" s="710"/>
      <c r="T537" s="710"/>
      <c r="U537" s="710"/>
      <c r="V537" s="712"/>
      <c r="AA537" s="604" t="e">
        <f>VLOOKUP(L537,Index!A:D,2,FALSE)</f>
        <v>#N/A</v>
      </c>
      <c r="AB537" s="604" t="e">
        <f>VLOOKUP(L537,Index!A:D,3,FALSE)</f>
        <v>#N/A</v>
      </c>
      <c r="AC537" s="604" t="e">
        <f>VLOOKUP(L537,Index!A:D,4,FALSE)</f>
        <v>#N/A</v>
      </c>
    </row>
    <row r="538" spans="1:29" s="604" customFormat="1" ht="13.5" outlineLevel="1" x14ac:dyDescent="0.25">
      <c r="A538" s="603"/>
      <c r="C538" s="713"/>
      <c r="D538" s="715" t="s">
        <v>144</v>
      </c>
      <c r="E538" s="679"/>
      <c r="F538" s="714" t="s">
        <v>1029</v>
      </c>
      <c r="G538" s="716" t="s">
        <v>667</v>
      </c>
      <c r="H538" s="713" t="s">
        <v>174</v>
      </c>
      <c r="I538" s="713"/>
      <c r="J538" s="673" t="str">
        <f>F538&amp;"_"&amp;G538&amp;"_"&amp;H538&amp;"_"&amp;UPPER(D538)</f>
        <v>N_H0602_E1_APPARAT</v>
      </c>
      <c r="K538" s="722" t="str">
        <f>VLOOKUP(L538,Index!A:D,2,FALSE)&amp;","&amp;VLOOKUP(L538,Index!A:D,3,FALSE)&amp;","&amp;VLOOKUP(L538,Index!A:D,4,FALSE)</f>
        <v>91,91,91</v>
      </c>
      <c r="L538" s="718">
        <v>251</v>
      </c>
      <c r="M538" s="714" t="s">
        <v>129</v>
      </c>
      <c r="N538" s="719">
        <f>VLOOKUP($L538,Index!F:H,2,FALSE)</f>
        <v>0.1</v>
      </c>
      <c r="O538" s="719">
        <f>VLOOKUP($L538,Index!F:H,3,FALSE)</f>
        <v>0.1</v>
      </c>
      <c r="P538" s="932"/>
      <c r="Q538" s="908" t="str">
        <f t="shared" si="22"/>
        <v/>
      </c>
      <c r="R538" s="678"/>
      <c r="S538" s="679"/>
      <c r="T538" s="679"/>
      <c r="U538" s="679"/>
      <c r="V538" s="680"/>
      <c r="AA538" s="604">
        <f>VLOOKUP(L538,Index!A:D,2,FALSE)</f>
        <v>91</v>
      </c>
      <c r="AB538" s="604">
        <f>VLOOKUP(L538,Index!A:D,3,FALSE)</f>
        <v>91</v>
      </c>
      <c r="AC538" s="604">
        <f>VLOOKUP(L538,Index!A:D,4,FALSE)</f>
        <v>91</v>
      </c>
    </row>
    <row r="539" spans="1:29" s="604" customFormat="1" ht="13.5" outlineLevel="1" x14ac:dyDescent="0.25">
      <c r="A539" s="603"/>
      <c r="C539" s="704" t="s">
        <v>669</v>
      </c>
      <c r="D539" s="596" t="s">
        <v>670</v>
      </c>
      <c r="E539" s="710" t="s">
        <v>1925</v>
      </c>
      <c r="F539" s="705"/>
      <c r="G539" s="706"/>
      <c r="H539" s="704"/>
      <c r="I539" s="704"/>
      <c r="J539" s="707"/>
      <c r="K539" s="705"/>
      <c r="L539" s="708"/>
      <c r="M539" s="705"/>
      <c r="N539" s="709"/>
      <c r="O539" s="709"/>
      <c r="P539" s="931"/>
      <c r="Q539" s="907" t="str">
        <f t="shared" si="22"/>
        <v/>
      </c>
      <c r="R539" s="711"/>
      <c r="S539" s="710"/>
      <c r="T539" s="710"/>
      <c r="U539" s="710"/>
      <c r="V539" s="712"/>
      <c r="AA539" s="604" t="e">
        <f>VLOOKUP(L539,Index!A:D,2,FALSE)</f>
        <v>#N/A</v>
      </c>
      <c r="AB539" s="604" t="e">
        <f>VLOOKUP(L539,Index!A:D,3,FALSE)</f>
        <v>#N/A</v>
      </c>
      <c r="AC539" s="604" t="e">
        <f>VLOOKUP(L539,Index!A:D,4,FALSE)</f>
        <v>#N/A</v>
      </c>
    </row>
    <row r="540" spans="1:29" s="604" customFormat="1" ht="13.5" outlineLevel="1" x14ac:dyDescent="0.25">
      <c r="A540" s="603"/>
      <c r="C540" s="713"/>
      <c r="D540" s="715" t="s">
        <v>615</v>
      </c>
      <c r="E540" s="679"/>
      <c r="F540" s="714" t="s">
        <v>1029</v>
      </c>
      <c r="G540" s="716" t="s">
        <v>669</v>
      </c>
      <c r="H540" s="713" t="s">
        <v>174</v>
      </c>
      <c r="I540" s="713"/>
      <c r="J540" s="673" t="str">
        <f>F540&amp;"_"&amp;G540&amp;"_"&amp;H540&amp;"_"&amp;UPPER(D540)</f>
        <v>N_H0603_E1_VERTEILUNG</v>
      </c>
      <c r="K540" s="722" t="str">
        <f>VLOOKUP(L540,Index!A:D,2,FALSE)&amp;","&amp;VLOOKUP(L540,Index!A:D,3,FALSE)&amp;","&amp;VLOOKUP(L540,Index!A:D,4,FALSE)</f>
        <v>91,91,91</v>
      </c>
      <c r="L540" s="718">
        <v>251</v>
      </c>
      <c r="M540" s="714" t="s">
        <v>129</v>
      </c>
      <c r="N540" s="719">
        <f>VLOOKUP($L540,Index!F:H,2,FALSE)</f>
        <v>0.1</v>
      </c>
      <c r="O540" s="719">
        <f>VLOOKUP($L540,Index!F:H,3,FALSE)</f>
        <v>0.1</v>
      </c>
      <c r="P540" s="932"/>
      <c r="Q540" s="908" t="str">
        <f t="shared" si="22"/>
        <v/>
      </c>
      <c r="R540" s="678"/>
      <c r="S540" s="679"/>
      <c r="T540" s="679"/>
      <c r="U540" s="679"/>
      <c r="V540" s="680"/>
      <c r="AA540" s="604">
        <f>VLOOKUP(L540,Index!A:D,2,FALSE)</f>
        <v>91</v>
      </c>
      <c r="AB540" s="604">
        <f>VLOOKUP(L540,Index!A:D,3,FALSE)</f>
        <v>91</v>
      </c>
      <c r="AC540" s="604">
        <f>VLOOKUP(L540,Index!A:D,4,FALSE)</f>
        <v>91</v>
      </c>
    </row>
    <row r="541" spans="1:29" s="604" customFormat="1" ht="13.5" outlineLevel="1" x14ac:dyDescent="0.25">
      <c r="A541" s="603"/>
      <c r="C541" s="704" t="s">
        <v>671</v>
      </c>
      <c r="D541" s="596" t="s">
        <v>672</v>
      </c>
      <c r="E541" s="710" t="s">
        <v>1926</v>
      </c>
      <c r="F541" s="705"/>
      <c r="G541" s="706"/>
      <c r="H541" s="704"/>
      <c r="I541" s="704"/>
      <c r="J541" s="707"/>
      <c r="K541" s="705"/>
      <c r="L541" s="708"/>
      <c r="M541" s="705"/>
      <c r="N541" s="709"/>
      <c r="O541" s="709"/>
      <c r="P541" s="931"/>
      <c r="Q541" s="907" t="str">
        <f t="shared" si="22"/>
        <v/>
      </c>
      <c r="R541" s="711"/>
      <c r="S541" s="710"/>
      <c r="T541" s="710"/>
      <c r="U541" s="710"/>
      <c r="V541" s="712"/>
      <c r="AA541" s="604" t="e">
        <f>VLOOKUP(L541,Index!A:D,2,FALSE)</f>
        <v>#N/A</v>
      </c>
      <c r="AB541" s="604" t="e">
        <f>VLOOKUP(L541,Index!A:D,3,FALSE)</f>
        <v>#N/A</v>
      </c>
      <c r="AC541" s="604" t="e">
        <f>VLOOKUP(L541,Index!A:D,4,FALSE)</f>
        <v>#N/A</v>
      </c>
    </row>
    <row r="542" spans="1:29" s="604" customFormat="1" ht="13.5" outlineLevel="1" x14ac:dyDescent="0.25">
      <c r="A542" s="603"/>
      <c r="C542" s="713"/>
      <c r="D542" s="715" t="s">
        <v>446</v>
      </c>
      <c r="E542" s="679"/>
      <c r="F542" s="714" t="s">
        <v>1029</v>
      </c>
      <c r="G542" s="716" t="s">
        <v>671</v>
      </c>
      <c r="H542" s="713" t="s">
        <v>174</v>
      </c>
      <c r="I542" s="713"/>
      <c r="J542" s="673" t="str">
        <f>F542&amp;"_"&amp;G542&amp;"_"&amp;H542&amp;"_"&amp;UPPER(D542)</f>
        <v>N_H0604_E1_EINBAUTEIL</v>
      </c>
      <c r="K542" s="722" t="str">
        <f>VLOOKUP(L542,Index!A:D,2,FALSE)&amp;","&amp;VLOOKUP(L542,Index!A:D,3,FALSE)&amp;","&amp;VLOOKUP(L542,Index!A:D,4,FALSE)</f>
        <v>91,91,91</v>
      </c>
      <c r="L542" s="718">
        <v>251</v>
      </c>
      <c r="M542" s="714" t="s">
        <v>129</v>
      </c>
      <c r="N542" s="719">
        <f>VLOOKUP($L542,Index!F:H,2,FALSE)</f>
        <v>0.1</v>
      </c>
      <c r="O542" s="719">
        <f>VLOOKUP($L542,Index!F:H,3,FALSE)</f>
        <v>0.1</v>
      </c>
      <c r="P542" s="932"/>
      <c r="Q542" s="908" t="str">
        <f t="shared" si="22"/>
        <v/>
      </c>
      <c r="R542" s="678"/>
      <c r="S542" s="679"/>
      <c r="T542" s="679"/>
      <c r="U542" s="679"/>
      <c r="V542" s="680"/>
      <c r="AA542" s="604">
        <f>VLOOKUP(L542,Index!A:D,2,FALSE)</f>
        <v>91</v>
      </c>
      <c r="AB542" s="604">
        <f>VLOOKUP(L542,Index!A:D,3,FALSE)</f>
        <v>91</v>
      </c>
      <c r="AC542" s="604">
        <f>VLOOKUP(L542,Index!A:D,4,FALSE)</f>
        <v>91</v>
      </c>
    </row>
    <row r="543" spans="1:29" s="604" customFormat="1" ht="13.5" outlineLevel="1" x14ac:dyDescent="0.25">
      <c r="A543" s="603"/>
      <c r="C543" s="697" t="s">
        <v>673</v>
      </c>
      <c r="D543" s="594" t="s">
        <v>674</v>
      </c>
      <c r="E543" s="701" t="s">
        <v>1927</v>
      </c>
      <c r="F543" s="698"/>
      <c r="G543" s="697"/>
      <c r="H543" s="697"/>
      <c r="I543" s="697"/>
      <c r="J543" s="697"/>
      <c r="K543" s="699"/>
      <c r="L543" s="698"/>
      <c r="M543" s="698"/>
      <c r="N543" s="700"/>
      <c r="O543" s="700"/>
      <c r="P543" s="939"/>
      <c r="Q543" s="912" t="str">
        <f t="shared" si="22"/>
        <v/>
      </c>
      <c r="R543" s="700"/>
      <c r="S543" s="702"/>
      <c r="T543" s="702"/>
      <c r="U543" s="702"/>
      <c r="V543" s="723"/>
      <c r="AA543" s="604" t="e">
        <f>VLOOKUP(L543,Index!A:D,2,FALSE)</f>
        <v>#N/A</v>
      </c>
      <c r="AB543" s="604" t="e">
        <f>VLOOKUP(L543,Index!A:D,3,FALSE)</f>
        <v>#N/A</v>
      </c>
      <c r="AC543" s="604" t="e">
        <f>VLOOKUP(L543,Index!A:D,4,FALSE)</f>
        <v>#N/A</v>
      </c>
    </row>
    <row r="544" spans="1:29" s="604" customFormat="1" ht="13.5" outlineLevel="1" x14ac:dyDescent="0.25">
      <c r="A544" s="603"/>
      <c r="C544" s="704" t="s">
        <v>675</v>
      </c>
      <c r="D544" s="596" t="s">
        <v>676</v>
      </c>
      <c r="E544" s="710"/>
      <c r="F544" s="705"/>
      <c r="G544" s="706"/>
      <c r="H544" s="704"/>
      <c r="I544" s="704"/>
      <c r="J544" s="707"/>
      <c r="K544" s="705"/>
      <c r="L544" s="708"/>
      <c r="M544" s="705"/>
      <c r="N544" s="709"/>
      <c r="O544" s="709"/>
      <c r="P544" s="931"/>
      <c r="Q544" s="907" t="str">
        <f t="shared" si="22"/>
        <v/>
      </c>
      <c r="R544" s="711"/>
      <c r="S544" s="710"/>
      <c r="T544" s="710"/>
      <c r="U544" s="710"/>
      <c r="V544" s="712"/>
      <c r="AA544" s="604" t="e">
        <f>VLOOKUP(L544,Index!A:D,2,FALSE)</f>
        <v>#N/A</v>
      </c>
      <c r="AB544" s="604" t="e">
        <f>VLOOKUP(L544,Index!A:D,3,FALSE)</f>
        <v>#N/A</v>
      </c>
      <c r="AC544" s="604" t="e">
        <f>VLOOKUP(L544,Index!A:D,4,FALSE)</f>
        <v>#N/A</v>
      </c>
    </row>
    <row r="545" spans="1:29" s="604" customFormat="1" ht="13.5" outlineLevel="1" x14ac:dyDescent="0.25">
      <c r="A545" s="603"/>
      <c r="C545" s="713"/>
      <c r="D545" s="715" t="str">
        <f>D544</f>
        <v>Anlage</v>
      </c>
      <c r="E545" s="679"/>
      <c r="F545" s="714" t="s">
        <v>1029</v>
      </c>
      <c r="G545" s="716" t="s">
        <v>675</v>
      </c>
      <c r="H545" s="713" t="s">
        <v>174</v>
      </c>
      <c r="I545" s="713"/>
      <c r="J545" s="673" t="str">
        <f>F545&amp;"_"&amp;G545&amp;"_"&amp;H545&amp;"_"&amp;UPPER(D545)</f>
        <v>N_H0700_E1_ANLAGE</v>
      </c>
      <c r="K545" s="722" t="str">
        <f>VLOOKUP(L545,Index!A:D,2,FALSE)&amp;","&amp;VLOOKUP(L545,Index!A:D,3,FALSE)&amp;","&amp;VLOOKUP(L545,Index!A:D,4,FALSE)</f>
        <v>91,91,91</v>
      </c>
      <c r="L545" s="718">
        <v>251</v>
      </c>
      <c r="M545" s="714" t="s">
        <v>129</v>
      </c>
      <c r="N545" s="719">
        <f>VLOOKUP($L545,Index!F:H,2,FALSE)</f>
        <v>0.1</v>
      </c>
      <c r="O545" s="719">
        <f>VLOOKUP($L545,Index!F:H,3,FALSE)</f>
        <v>0.1</v>
      </c>
      <c r="P545" s="932"/>
      <c r="Q545" s="908" t="str">
        <f t="shared" si="22"/>
        <v/>
      </c>
      <c r="R545" s="678"/>
      <c r="S545" s="679"/>
      <c r="T545" s="679"/>
      <c r="U545" s="679"/>
      <c r="V545" s="680"/>
      <c r="AA545" s="604">
        <f>VLOOKUP(L545,Index!A:D,2,FALSE)</f>
        <v>91</v>
      </c>
      <c r="AB545" s="604">
        <f>VLOOKUP(L545,Index!A:D,3,FALSE)</f>
        <v>91</v>
      </c>
      <c r="AC545" s="604">
        <f>VLOOKUP(L545,Index!A:D,4,FALSE)</f>
        <v>91</v>
      </c>
    </row>
    <row r="546" spans="1:29" s="604" customFormat="1" ht="13.5" outlineLevel="1" x14ac:dyDescent="0.25">
      <c r="A546" s="603"/>
      <c r="C546" s="704" t="s">
        <v>677</v>
      </c>
      <c r="D546" s="596" t="s">
        <v>678</v>
      </c>
      <c r="E546" s="710" t="s">
        <v>1928</v>
      </c>
      <c r="F546" s="705"/>
      <c r="G546" s="706"/>
      <c r="H546" s="704"/>
      <c r="I546" s="704"/>
      <c r="J546" s="707"/>
      <c r="K546" s="705"/>
      <c r="L546" s="708"/>
      <c r="M546" s="705"/>
      <c r="N546" s="709"/>
      <c r="O546" s="709"/>
      <c r="P546" s="931"/>
      <c r="Q546" s="907" t="str">
        <f t="shared" si="22"/>
        <v/>
      </c>
      <c r="R546" s="711"/>
      <c r="S546" s="710"/>
      <c r="T546" s="710"/>
      <c r="U546" s="710"/>
      <c r="V546" s="712"/>
      <c r="AA546" s="604" t="e">
        <f>VLOOKUP(L546,Index!A:D,2,FALSE)</f>
        <v>#N/A</v>
      </c>
      <c r="AB546" s="604" t="e">
        <f>VLOOKUP(L546,Index!A:D,3,FALSE)</f>
        <v>#N/A</v>
      </c>
      <c r="AC546" s="604" t="e">
        <f>VLOOKUP(L546,Index!A:D,4,FALSE)</f>
        <v>#N/A</v>
      </c>
    </row>
    <row r="547" spans="1:29" s="604" customFormat="1" ht="13.5" outlineLevel="1" x14ac:dyDescent="0.25">
      <c r="A547" s="603"/>
      <c r="C547" s="713"/>
      <c r="D547" s="715" t="s">
        <v>144</v>
      </c>
      <c r="E547" s="679"/>
      <c r="F547" s="714" t="s">
        <v>1029</v>
      </c>
      <c r="G547" s="716" t="s">
        <v>677</v>
      </c>
      <c r="H547" s="713" t="s">
        <v>174</v>
      </c>
      <c r="I547" s="713"/>
      <c r="J547" s="673" t="str">
        <f>F547&amp;"_"&amp;G547&amp;"_"&amp;H547&amp;"_"&amp;UPPER(D547)</f>
        <v>N_H0701_E1_APPARAT</v>
      </c>
      <c r="K547" s="722" t="str">
        <f>VLOOKUP(L547,Index!A:D,2,FALSE)&amp;","&amp;VLOOKUP(L547,Index!A:D,3,FALSE)&amp;","&amp;VLOOKUP(L547,Index!A:D,4,FALSE)</f>
        <v>91,91,91</v>
      </c>
      <c r="L547" s="718">
        <v>251</v>
      </c>
      <c r="M547" s="714" t="s">
        <v>129</v>
      </c>
      <c r="N547" s="719">
        <f>VLOOKUP($L547,Index!F:H,2,FALSE)</f>
        <v>0.1</v>
      </c>
      <c r="O547" s="719">
        <f>VLOOKUP($L547,Index!F:H,3,FALSE)</f>
        <v>0.1</v>
      </c>
      <c r="P547" s="932"/>
      <c r="Q547" s="908" t="str">
        <f t="shared" si="22"/>
        <v/>
      </c>
      <c r="R547" s="678"/>
      <c r="S547" s="679"/>
      <c r="T547" s="679"/>
      <c r="U547" s="679"/>
      <c r="V547" s="680"/>
      <c r="AA547" s="604">
        <f>VLOOKUP(L547,Index!A:D,2,FALSE)</f>
        <v>91</v>
      </c>
      <c r="AB547" s="604">
        <f>VLOOKUP(L547,Index!A:D,3,FALSE)</f>
        <v>91</v>
      </c>
      <c r="AC547" s="604">
        <f>VLOOKUP(L547,Index!A:D,4,FALSE)</f>
        <v>91</v>
      </c>
    </row>
    <row r="548" spans="1:29" s="604" customFormat="1" ht="13.5" outlineLevel="1" x14ac:dyDescent="0.25">
      <c r="A548" s="603"/>
      <c r="C548" s="713"/>
      <c r="D548" s="715" t="s">
        <v>170</v>
      </c>
      <c r="E548" s="679"/>
      <c r="F548" s="714" t="s">
        <v>1029</v>
      </c>
      <c r="G548" s="716" t="s">
        <v>677</v>
      </c>
      <c r="H548" s="713" t="s">
        <v>174</v>
      </c>
      <c r="I548" s="713"/>
      <c r="J548" s="673" t="str">
        <f>F548&amp;"_"&amp;G548&amp;"_"&amp;H548&amp;"_"&amp;UPPER(D548)</f>
        <v>N_H0701_E1_LEITUNG</v>
      </c>
      <c r="K548" s="743" t="str">
        <f>VLOOKUP(L548,Index!A:D,2,FALSE)&amp;","&amp;VLOOKUP(L548,Index!A:D,3,FALSE)&amp;","&amp;VLOOKUP(L548,Index!A:D,4,FALSE)</f>
        <v>51,51,51</v>
      </c>
      <c r="L548" s="718">
        <v>250</v>
      </c>
      <c r="M548" s="714" t="s">
        <v>129</v>
      </c>
      <c r="N548" s="719">
        <f>VLOOKUP($L548,Index!F:H,2,FALSE)</f>
        <v>0.05</v>
      </c>
      <c r="O548" s="719">
        <f>VLOOKUP($L548,Index!F:H,3,FALSE)</f>
        <v>0.05</v>
      </c>
      <c r="P548" s="932"/>
      <c r="Q548" s="908" t="str">
        <f t="shared" si="22"/>
        <v/>
      </c>
      <c r="R548" s="678"/>
      <c r="S548" s="679"/>
      <c r="T548" s="679"/>
      <c r="U548" s="679"/>
      <c r="V548" s="680"/>
      <c r="AA548" s="604">
        <f>VLOOKUP(L548,Index!A:D,2,FALSE)</f>
        <v>51</v>
      </c>
      <c r="AB548" s="604">
        <f>VLOOKUP(L548,Index!A:D,3,FALSE)</f>
        <v>51</v>
      </c>
      <c r="AC548" s="604">
        <f>VLOOKUP(L548,Index!A:D,4,FALSE)</f>
        <v>51</v>
      </c>
    </row>
    <row r="549" spans="1:29" s="604" customFormat="1" ht="13.5" outlineLevel="1" x14ac:dyDescent="0.25">
      <c r="A549" s="603"/>
      <c r="C549" s="704" t="s">
        <v>679</v>
      </c>
      <c r="D549" s="596" t="s">
        <v>680</v>
      </c>
      <c r="E549" s="710" t="s">
        <v>1929</v>
      </c>
      <c r="F549" s="705"/>
      <c r="G549" s="706"/>
      <c r="H549" s="704"/>
      <c r="I549" s="704"/>
      <c r="J549" s="707"/>
      <c r="K549" s="705"/>
      <c r="L549" s="708"/>
      <c r="M549" s="705"/>
      <c r="N549" s="709"/>
      <c r="O549" s="709"/>
      <c r="P549" s="931"/>
      <c r="Q549" s="907" t="str">
        <f t="shared" si="22"/>
        <v/>
      </c>
      <c r="R549" s="711"/>
      <c r="S549" s="710"/>
      <c r="T549" s="710"/>
      <c r="U549" s="710"/>
      <c r="V549" s="712"/>
      <c r="AA549" s="604" t="e">
        <f>VLOOKUP(L549,Index!A:D,2,FALSE)</f>
        <v>#N/A</v>
      </c>
      <c r="AB549" s="604" t="e">
        <f>VLOOKUP(L549,Index!A:D,3,FALSE)</f>
        <v>#N/A</v>
      </c>
      <c r="AC549" s="604" t="e">
        <f>VLOOKUP(L549,Index!A:D,4,FALSE)</f>
        <v>#N/A</v>
      </c>
    </row>
    <row r="550" spans="1:29" s="604" customFormat="1" ht="13.5" outlineLevel="1" x14ac:dyDescent="0.25">
      <c r="A550" s="603"/>
      <c r="C550" s="713"/>
      <c r="D550" s="715" t="s">
        <v>144</v>
      </c>
      <c r="E550" s="679"/>
      <c r="F550" s="714" t="s">
        <v>1029</v>
      </c>
      <c r="G550" s="716" t="s">
        <v>679</v>
      </c>
      <c r="H550" s="713" t="s">
        <v>174</v>
      </c>
      <c r="I550" s="713"/>
      <c r="J550" s="673" t="str">
        <f>F550&amp;"_"&amp;G550&amp;"_"&amp;H550&amp;"_"&amp;UPPER(D550)</f>
        <v>N_H0702_E1_APPARAT</v>
      </c>
      <c r="K550" s="722" t="str">
        <f>VLOOKUP(L550,Index!A:D,2,FALSE)&amp;","&amp;VLOOKUP(L550,Index!A:D,3,FALSE)&amp;","&amp;VLOOKUP(L550,Index!A:D,4,FALSE)</f>
        <v>91,91,91</v>
      </c>
      <c r="L550" s="718">
        <v>251</v>
      </c>
      <c r="M550" s="714" t="s">
        <v>129</v>
      </c>
      <c r="N550" s="719">
        <f>VLOOKUP($L550,Index!F:H,2,FALSE)</f>
        <v>0.1</v>
      </c>
      <c r="O550" s="719">
        <f>VLOOKUP($L550,Index!F:H,3,FALSE)</f>
        <v>0.1</v>
      </c>
      <c r="P550" s="932"/>
      <c r="Q550" s="908" t="str">
        <f t="shared" si="22"/>
        <v/>
      </c>
      <c r="R550" s="678"/>
      <c r="S550" s="679"/>
      <c r="T550" s="679"/>
      <c r="U550" s="679"/>
      <c r="V550" s="680"/>
      <c r="AA550" s="604">
        <f>VLOOKUP(L550,Index!A:D,2,FALSE)</f>
        <v>91</v>
      </c>
      <c r="AB550" s="604">
        <f>VLOOKUP(L550,Index!A:D,3,FALSE)</f>
        <v>91</v>
      </c>
      <c r="AC550" s="604">
        <f>VLOOKUP(L550,Index!A:D,4,FALSE)</f>
        <v>91</v>
      </c>
    </row>
    <row r="551" spans="1:29" s="604" customFormat="1" ht="13.5" outlineLevel="1" x14ac:dyDescent="0.25">
      <c r="A551" s="603"/>
      <c r="C551" s="704" t="s">
        <v>681</v>
      </c>
      <c r="D551" s="596" t="s">
        <v>682</v>
      </c>
      <c r="E551" s="710" t="s">
        <v>1930</v>
      </c>
      <c r="F551" s="705"/>
      <c r="G551" s="706"/>
      <c r="H551" s="704"/>
      <c r="I551" s="704"/>
      <c r="J551" s="707"/>
      <c r="K551" s="705"/>
      <c r="L551" s="708"/>
      <c r="M551" s="705"/>
      <c r="N551" s="709"/>
      <c r="O551" s="709"/>
      <c r="P551" s="931"/>
      <c r="Q551" s="907" t="str">
        <f t="shared" si="22"/>
        <v/>
      </c>
      <c r="R551" s="711"/>
      <c r="S551" s="710"/>
      <c r="T551" s="710"/>
      <c r="U551" s="710"/>
      <c r="V551" s="712"/>
      <c r="AA551" s="604" t="e">
        <f>VLOOKUP(L551,Index!A:D,2,FALSE)</f>
        <v>#N/A</v>
      </c>
      <c r="AB551" s="604" t="e">
        <f>VLOOKUP(L551,Index!A:D,3,FALSE)</f>
        <v>#N/A</v>
      </c>
      <c r="AC551" s="604" t="e">
        <f>VLOOKUP(L551,Index!A:D,4,FALSE)</f>
        <v>#N/A</v>
      </c>
    </row>
    <row r="552" spans="1:29" s="604" customFormat="1" ht="13.5" outlineLevel="1" x14ac:dyDescent="0.25">
      <c r="A552" s="603"/>
      <c r="C552" s="713"/>
      <c r="D552" s="715" t="s">
        <v>615</v>
      </c>
      <c r="E552" s="679"/>
      <c r="F552" s="714" t="s">
        <v>1029</v>
      </c>
      <c r="G552" s="716" t="s">
        <v>681</v>
      </c>
      <c r="H552" s="713" t="s">
        <v>174</v>
      </c>
      <c r="I552" s="713"/>
      <c r="J552" s="673" t="str">
        <f>F552&amp;"_"&amp;G552&amp;"_"&amp;H552&amp;"_"&amp;UPPER(D552)</f>
        <v>N_H0703_E1_VERTEILUNG</v>
      </c>
      <c r="K552" s="722" t="str">
        <f>VLOOKUP(L552,Index!A:D,2,FALSE)&amp;","&amp;VLOOKUP(L552,Index!A:D,3,FALSE)&amp;","&amp;VLOOKUP(L552,Index!A:D,4,FALSE)</f>
        <v>91,91,91</v>
      </c>
      <c r="L552" s="718">
        <v>251</v>
      </c>
      <c r="M552" s="714" t="s">
        <v>129</v>
      </c>
      <c r="N552" s="719">
        <f>VLOOKUP($L552,Index!F:H,2,FALSE)</f>
        <v>0.1</v>
      </c>
      <c r="O552" s="719">
        <f>VLOOKUP($L552,Index!F:H,3,FALSE)</f>
        <v>0.1</v>
      </c>
      <c r="P552" s="932"/>
      <c r="Q552" s="908" t="str">
        <f t="shared" si="22"/>
        <v/>
      </c>
      <c r="R552" s="678"/>
      <c r="S552" s="679"/>
      <c r="T552" s="679"/>
      <c r="U552" s="679"/>
      <c r="V552" s="680"/>
      <c r="AA552" s="604">
        <f>VLOOKUP(L552,Index!A:D,2,FALSE)</f>
        <v>91</v>
      </c>
      <c r="AB552" s="604">
        <f>VLOOKUP(L552,Index!A:D,3,FALSE)</f>
        <v>91</v>
      </c>
      <c r="AC552" s="604">
        <f>VLOOKUP(L552,Index!A:D,4,FALSE)</f>
        <v>91</v>
      </c>
    </row>
    <row r="553" spans="1:29" s="604" customFormat="1" ht="13.5" outlineLevel="1" x14ac:dyDescent="0.25">
      <c r="A553" s="603"/>
      <c r="C553" s="704" t="s">
        <v>683</v>
      </c>
      <c r="D553" s="596" t="s">
        <v>684</v>
      </c>
      <c r="E553" s="710" t="s">
        <v>1931</v>
      </c>
      <c r="F553" s="705"/>
      <c r="G553" s="706"/>
      <c r="H553" s="704"/>
      <c r="I553" s="704"/>
      <c r="J553" s="707"/>
      <c r="K553" s="705"/>
      <c r="L553" s="708"/>
      <c r="M553" s="705"/>
      <c r="N553" s="709"/>
      <c r="O553" s="709"/>
      <c r="P553" s="931"/>
      <c r="Q553" s="907" t="str">
        <f t="shared" ref="Q553:Q616" si="23">IF(COUNTIF($S553,"&lt;&gt;"),"X","")</f>
        <v/>
      </c>
      <c r="R553" s="711"/>
      <c r="S553" s="710"/>
      <c r="T553" s="710"/>
      <c r="U553" s="710"/>
      <c r="V553" s="712"/>
      <c r="AA553" s="604" t="e">
        <f>VLOOKUP(L553,Index!A:D,2,FALSE)</f>
        <v>#N/A</v>
      </c>
      <c r="AB553" s="604" t="e">
        <f>VLOOKUP(L553,Index!A:D,3,FALSE)</f>
        <v>#N/A</v>
      </c>
      <c r="AC553" s="604" t="e">
        <f>VLOOKUP(L553,Index!A:D,4,FALSE)</f>
        <v>#N/A</v>
      </c>
    </row>
    <row r="554" spans="1:29" s="604" customFormat="1" ht="13.5" outlineLevel="1" x14ac:dyDescent="0.25">
      <c r="A554" s="603"/>
      <c r="C554" s="713"/>
      <c r="D554" s="715" t="s">
        <v>446</v>
      </c>
      <c r="E554" s="679"/>
      <c r="F554" s="714" t="s">
        <v>1029</v>
      </c>
      <c r="G554" s="716" t="s">
        <v>683</v>
      </c>
      <c r="H554" s="713" t="s">
        <v>174</v>
      </c>
      <c r="I554" s="713"/>
      <c r="J554" s="673" t="str">
        <f>F554&amp;"_"&amp;G554&amp;"_"&amp;H554&amp;"_"&amp;UPPER(D554)</f>
        <v>N_H0704_E1_EINBAUTEIL</v>
      </c>
      <c r="K554" s="722" t="str">
        <f>VLOOKUP(L554,Index!A:D,2,FALSE)&amp;","&amp;VLOOKUP(L554,Index!A:D,3,FALSE)&amp;","&amp;VLOOKUP(L554,Index!A:D,4,FALSE)</f>
        <v>91,91,91</v>
      </c>
      <c r="L554" s="718">
        <v>251</v>
      </c>
      <c r="M554" s="714" t="s">
        <v>129</v>
      </c>
      <c r="N554" s="719">
        <f>VLOOKUP($L554,Index!F:H,2,FALSE)</f>
        <v>0.1</v>
      </c>
      <c r="O554" s="719">
        <f>VLOOKUP($L554,Index!F:H,3,FALSE)</f>
        <v>0.1</v>
      </c>
      <c r="P554" s="932"/>
      <c r="Q554" s="908" t="str">
        <f t="shared" si="23"/>
        <v/>
      </c>
      <c r="R554" s="678"/>
      <c r="S554" s="679"/>
      <c r="T554" s="679"/>
      <c r="U554" s="679"/>
      <c r="V554" s="680"/>
      <c r="AA554" s="604">
        <f>VLOOKUP(L554,Index!A:D,2,FALSE)</f>
        <v>91</v>
      </c>
      <c r="AB554" s="604">
        <f>VLOOKUP(L554,Index!A:D,3,FALSE)</f>
        <v>91</v>
      </c>
      <c r="AC554" s="604">
        <f>VLOOKUP(L554,Index!A:D,4,FALSE)</f>
        <v>91</v>
      </c>
    </row>
    <row r="555" spans="1:29" s="604" customFormat="1" ht="13.5" outlineLevel="1" x14ac:dyDescent="0.25">
      <c r="A555" s="603"/>
      <c r="C555" s="601" t="s">
        <v>476</v>
      </c>
      <c r="D555" s="601" t="s">
        <v>852</v>
      </c>
      <c r="E555" s="626"/>
      <c r="F555" s="600"/>
      <c r="G555" s="622"/>
      <c r="H555" s="601"/>
      <c r="I555" s="601"/>
      <c r="J555" s="623"/>
      <c r="K555" s="600"/>
      <c r="L555" s="624"/>
      <c r="M555" s="600"/>
      <c r="N555" s="625"/>
      <c r="O555" s="625"/>
      <c r="P555" s="931"/>
      <c r="Q555" s="907" t="str">
        <f t="shared" si="23"/>
        <v/>
      </c>
      <c r="R555" s="627"/>
      <c r="S555" s="626"/>
      <c r="T555" s="626"/>
      <c r="U555" s="626"/>
      <c r="V555" s="626"/>
      <c r="W555" s="772" t="s">
        <v>1201</v>
      </c>
      <c r="AA555" s="604" t="e">
        <f>VLOOKUP(L555,Index!A:D,2,FALSE)</f>
        <v>#N/A</v>
      </c>
      <c r="AB555" s="604" t="e">
        <f>VLOOKUP(L555,Index!A:D,3,FALSE)</f>
        <v>#N/A</v>
      </c>
      <c r="AC555" s="604" t="e">
        <f>VLOOKUP(L555,Index!A:D,4,FALSE)</f>
        <v>#N/A</v>
      </c>
    </row>
    <row r="556" spans="1:29" s="604" customFormat="1" ht="13.5" outlineLevel="1" x14ac:dyDescent="0.25">
      <c r="A556" s="603"/>
      <c r="C556" s="773"/>
      <c r="D556" s="775" t="s">
        <v>222</v>
      </c>
      <c r="E556" s="679"/>
      <c r="F556" s="714" t="s">
        <v>1029</v>
      </c>
      <c r="G556" s="716" t="s">
        <v>476</v>
      </c>
      <c r="H556" s="773" t="s">
        <v>221</v>
      </c>
      <c r="I556" s="773"/>
      <c r="J556" s="673" t="str">
        <f t="shared" ref="J556:J566" si="24">F556&amp;"_"&amp;G556&amp;"_"&amp;H556&amp;"_"&amp;UPPER(D556)</f>
        <v>N_V0100_C3_HILFSKONSTRUKTION</v>
      </c>
      <c r="K556" s="776" t="str">
        <f>VLOOKUP(L556,Index!A:D,2,FALSE)&amp;","&amp;VLOOKUP(L556,Index!A:D,3,FALSE)&amp;","&amp;VLOOKUP(L556,Index!A:D,4,FALSE)</f>
        <v>0,255,0</v>
      </c>
      <c r="L556" s="777">
        <v>3</v>
      </c>
      <c r="M556" s="774" t="s">
        <v>129</v>
      </c>
      <c r="N556" s="719">
        <f>VLOOKUP($L556,Index!F:H,2,FALSE)</f>
        <v>0</v>
      </c>
      <c r="O556" s="719">
        <f>VLOOKUP($L556,Index!F:H,3,FALSE)</f>
        <v>0</v>
      </c>
      <c r="P556" s="932"/>
      <c r="Q556" s="908" t="str">
        <f t="shared" si="23"/>
        <v/>
      </c>
      <c r="R556" s="678"/>
      <c r="S556" s="679"/>
      <c r="T556" s="679"/>
      <c r="U556" s="679"/>
      <c r="V556" s="680"/>
      <c r="AA556" s="604">
        <f>VLOOKUP(L556,Index!A:D,2,FALSE)</f>
        <v>0</v>
      </c>
      <c r="AB556" s="604">
        <f>VLOOKUP(L556,Index!A:D,3,FALSE)</f>
        <v>255</v>
      </c>
      <c r="AC556" s="604">
        <f>VLOOKUP(L556,Index!A:D,4,FALSE)</f>
        <v>0</v>
      </c>
    </row>
    <row r="557" spans="1:29" s="604" customFormat="1" ht="13.5" outlineLevel="1" x14ac:dyDescent="0.25">
      <c r="A557" s="603"/>
      <c r="C557" s="773"/>
      <c r="D557" s="775" t="s">
        <v>1572</v>
      </c>
      <c r="E557" s="679"/>
      <c r="F557" s="714" t="s">
        <v>1029</v>
      </c>
      <c r="G557" s="716" t="s">
        <v>476</v>
      </c>
      <c r="H557" s="773" t="s">
        <v>223</v>
      </c>
      <c r="I557" s="773"/>
      <c r="J557" s="673" t="str">
        <f t="shared" si="24"/>
        <v>N_V0100_D1_KOTE</v>
      </c>
      <c r="K557" s="826" t="str">
        <f>VLOOKUP(L557,Index!A:D,2,FALSE)&amp;","&amp;VLOOKUP(L557,Index!A:D,3,FALSE)&amp;","&amp;VLOOKUP(L557,Index!A:D,4,FALSE)</f>
        <v>91,91,91</v>
      </c>
      <c r="L557" s="777">
        <v>251</v>
      </c>
      <c r="M557" s="774" t="s">
        <v>129</v>
      </c>
      <c r="N557" s="719">
        <f>VLOOKUP($L557,Index!F:H,2,FALSE)</f>
        <v>0.1</v>
      </c>
      <c r="O557" s="719">
        <f>VLOOKUP($L557,Index!F:H,3,FALSE)</f>
        <v>0.1</v>
      </c>
      <c r="P557" s="932"/>
      <c r="Q557" s="908" t="str">
        <f t="shared" si="23"/>
        <v/>
      </c>
      <c r="R557" s="678"/>
      <c r="S557" s="679"/>
      <c r="T557" s="679"/>
      <c r="U557" s="679"/>
      <c r="V557" s="680"/>
      <c r="AA557" s="604">
        <f>VLOOKUP(L557,Index!A:D,2,FALSE)</f>
        <v>91</v>
      </c>
      <c r="AB557" s="604">
        <f>VLOOKUP(L557,Index!A:D,3,FALSE)</f>
        <v>91</v>
      </c>
      <c r="AC557" s="604">
        <f>VLOOKUP(L557,Index!A:D,4,FALSE)</f>
        <v>91</v>
      </c>
    </row>
    <row r="558" spans="1:29" s="604" customFormat="1" ht="13.5" outlineLevel="1" x14ac:dyDescent="0.25">
      <c r="A558" s="603"/>
      <c r="C558" s="773"/>
      <c r="D558" s="775" t="s">
        <v>1673</v>
      </c>
      <c r="E558" s="679"/>
      <c r="F558" s="714" t="s">
        <v>1029</v>
      </c>
      <c r="G558" s="716" t="s">
        <v>476</v>
      </c>
      <c r="H558" s="773" t="s">
        <v>224</v>
      </c>
      <c r="I558" s="773"/>
      <c r="J558" s="673" t="str">
        <f t="shared" si="24"/>
        <v>N_V0100_D2_MASSE</v>
      </c>
      <c r="K558" s="778" t="str">
        <f>VLOOKUP(L558,Index!A:D,2,FALSE)&amp;","&amp;VLOOKUP(L558,Index!A:D,3,FALSE)&amp;","&amp;VLOOKUP(L558,Index!A:D,4,FALSE)</f>
        <v>51,51,51</v>
      </c>
      <c r="L558" s="777">
        <v>250</v>
      </c>
      <c r="M558" s="774" t="s">
        <v>129</v>
      </c>
      <c r="N558" s="719">
        <f>VLOOKUP($L558,Index!F:H,2,FALSE)</f>
        <v>0.05</v>
      </c>
      <c r="O558" s="719">
        <f>VLOOKUP($L558,Index!F:H,3,FALSE)</f>
        <v>0.05</v>
      </c>
      <c r="P558" s="932"/>
      <c r="Q558" s="908" t="str">
        <f t="shared" si="23"/>
        <v/>
      </c>
      <c r="R558" s="678"/>
      <c r="S558" s="679"/>
      <c r="T558" s="679"/>
      <c r="U558" s="679"/>
      <c r="V558" s="680"/>
      <c r="AA558" s="604">
        <f>VLOOKUP(L558,Index!A:D,2,FALSE)</f>
        <v>51</v>
      </c>
      <c r="AB558" s="604">
        <f>VLOOKUP(L558,Index!A:D,3,FALSE)</f>
        <v>51</v>
      </c>
      <c r="AC558" s="604">
        <f>VLOOKUP(L558,Index!A:D,4,FALSE)</f>
        <v>51</v>
      </c>
    </row>
    <row r="559" spans="1:29" s="604" customFormat="1" ht="13.5" outlineLevel="1" x14ac:dyDescent="0.25">
      <c r="A559" s="603"/>
      <c r="C559" s="773"/>
      <c r="D559" s="775" t="s">
        <v>1573</v>
      </c>
      <c r="E559" s="679"/>
      <c r="F559" s="714" t="s">
        <v>1029</v>
      </c>
      <c r="G559" s="716" t="s">
        <v>476</v>
      </c>
      <c r="H559" s="773" t="s">
        <v>225</v>
      </c>
      <c r="I559" s="773"/>
      <c r="J559" s="673" t="str">
        <f t="shared" si="24"/>
        <v>N_V0100_G9_REFERENZ</v>
      </c>
      <c r="K559" s="779" t="str">
        <f>VLOOKUP(L559,Index!A:D,2,FALSE)&amp;","&amp;VLOOKUP(L559,Index!A:D,3,FALSE)&amp;","&amp;VLOOKUP(L559,Index!A:D,4,FALSE)</f>
        <v>255,127,0</v>
      </c>
      <c r="L559" s="780">
        <v>30</v>
      </c>
      <c r="M559" s="774" t="s">
        <v>129</v>
      </c>
      <c r="N559" s="719">
        <f>VLOOKUP($L559,Index!F:H,2,FALSE)</f>
        <v>0.25</v>
      </c>
      <c r="O559" s="719">
        <f>VLOOKUP($L559,Index!F:H,3,FALSE)</f>
        <v>0.15</v>
      </c>
      <c r="P559" s="932"/>
      <c r="Q559" s="908" t="str">
        <f t="shared" si="23"/>
        <v/>
      </c>
      <c r="R559" s="678"/>
      <c r="S559" s="679"/>
      <c r="T559" s="679"/>
      <c r="U559" s="679"/>
      <c r="V559" s="680"/>
      <c r="AA559" s="604">
        <f>VLOOKUP(L559,Index!A:D,2,FALSE)</f>
        <v>255</v>
      </c>
      <c r="AB559" s="604">
        <f>VLOOKUP(L559,Index!A:D,3,FALSE)</f>
        <v>127</v>
      </c>
      <c r="AC559" s="604">
        <f>VLOOKUP(L559,Index!A:D,4,FALSE)</f>
        <v>0</v>
      </c>
    </row>
    <row r="560" spans="1:29" s="604" customFormat="1" ht="13.5" outlineLevel="1" x14ac:dyDescent="0.25">
      <c r="A560" s="603"/>
      <c r="C560" s="773"/>
      <c r="D560" s="775" t="s">
        <v>1574</v>
      </c>
      <c r="E560" s="679"/>
      <c r="F560" s="714" t="s">
        <v>1029</v>
      </c>
      <c r="G560" s="716" t="s">
        <v>476</v>
      </c>
      <c r="H560" s="773" t="s">
        <v>226</v>
      </c>
      <c r="I560" s="773"/>
      <c r="J560" s="673" t="str">
        <f t="shared" si="24"/>
        <v>N_V0100_G10_ROTSTIFT</v>
      </c>
      <c r="K560" s="781" t="str">
        <f>VLOOKUP(L560,Index!A:D,2,FALSE)&amp;","&amp;VLOOKUP(L560,Index!A:D,3,FALSE)&amp;","&amp;VLOOKUP(L560,Index!A:D,4,FALSE)</f>
        <v>255,0,0</v>
      </c>
      <c r="L560" s="777">
        <v>1</v>
      </c>
      <c r="M560" s="774" t="s">
        <v>129</v>
      </c>
      <c r="N560" s="719">
        <f>VLOOKUP($L560,Index!F:H,2,FALSE)</f>
        <v>0</v>
      </c>
      <c r="O560" s="719">
        <f>VLOOKUP($L560,Index!F:H,3,FALSE)</f>
        <v>0</v>
      </c>
      <c r="P560" s="932"/>
      <c r="Q560" s="908" t="str">
        <f t="shared" si="23"/>
        <v/>
      </c>
      <c r="R560" s="678"/>
      <c r="S560" s="679"/>
      <c r="T560" s="679"/>
      <c r="U560" s="679"/>
      <c r="V560" s="680"/>
      <c r="AA560" s="604">
        <f>VLOOKUP(L560,Index!A:D,2,FALSE)</f>
        <v>255</v>
      </c>
      <c r="AB560" s="604">
        <f>VLOOKUP(L560,Index!A:D,3,FALSE)</f>
        <v>0</v>
      </c>
      <c r="AC560" s="604">
        <f>VLOOKUP(L560,Index!A:D,4,FALSE)</f>
        <v>0</v>
      </c>
    </row>
    <row r="561" spans="1:29" s="604" customFormat="1" ht="13.5" outlineLevel="1" x14ac:dyDescent="0.25">
      <c r="A561" s="603"/>
      <c r="C561" s="773"/>
      <c r="D561" s="775" t="s">
        <v>1575</v>
      </c>
      <c r="E561" s="679"/>
      <c r="F561" s="714" t="s">
        <v>1029</v>
      </c>
      <c r="G561" s="716" t="s">
        <v>476</v>
      </c>
      <c r="H561" s="773" t="s">
        <v>227</v>
      </c>
      <c r="I561" s="773"/>
      <c r="J561" s="673" t="str">
        <f t="shared" si="24"/>
        <v>N_V0100_G11_SCHNITTLINIE</v>
      </c>
      <c r="K561" s="782" t="str">
        <f>VLOOKUP(L561,Index!A:D,2,FALSE)&amp;","&amp;VLOOKUP(L561,Index!A:D,3,FALSE)&amp;","&amp;VLOOKUP(L561,Index!A:D,4,FALSE)</f>
        <v>132,132,132</v>
      </c>
      <c r="L561" s="780">
        <v>252</v>
      </c>
      <c r="M561" s="774" t="s">
        <v>129</v>
      </c>
      <c r="N561" s="719">
        <f>VLOOKUP($L561,Index!F:H,2,FALSE)</f>
        <v>0.2</v>
      </c>
      <c r="O561" s="719">
        <f>VLOOKUP($L561,Index!F:H,3,FALSE)</f>
        <v>0.15</v>
      </c>
      <c r="P561" s="932"/>
      <c r="Q561" s="908" t="str">
        <f t="shared" si="23"/>
        <v/>
      </c>
      <c r="R561" s="678"/>
      <c r="S561" s="679"/>
      <c r="T561" s="679"/>
      <c r="U561" s="679"/>
      <c r="V561" s="680"/>
      <c r="AA561" s="604">
        <f>VLOOKUP(L561,Index!A:D,2,FALSE)</f>
        <v>132</v>
      </c>
      <c r="AB561" s="604">
        <f>VLOOKUP(L561,Index!A:D,3,FALSE)</f>
        <v>132</v>
      </c>
      <c r="AC561" s="604">
        <f>VLOOKUP(L561,Index!A:D,4,FALSE)</f>
        <v>132</v>
      </c>
    </row>
    <row r="562" spans="1:29" s="604" customFormat="1" ht="13.5" outlineLevel="1" x14ac:dyDescent="0.25">
      <c r="A562" s="603"/>
      <c r="C562" s="773"/>
      <c r="D562" s="775" t="s">
        <v>1576</v>
      </c>
      <c r="E562" s="679"/>
      <c r="F562" s="714" t="s">
        <v>1029</v>
      </c>
      <c r="G562" s="716" t="s">
        <v>476</v>
      </c>
      <c r="H562" s="773" t="s">
        <v>229</v>
      </c>
      <c r="I562" s="773"/>
      <c r="J562" s="673" t="str">
        <f t="shared" si="24"/>
        <v>N_V0100_I3_HINWEIS</v>
      </c>
      <c r="K562" s="950" t="str">
        <f>VLOOKUP(L562,Index!A:D,2,FALSE)&amp;","&amp;VLOOKUP(L562,Index!A:D,3,FALSE)&amp;","&amp;VLOOKUP(L562,Index!A:D,4,FALSE)</f>
        <v>132,132,132</v>
      </c>
      <c r="L562" s="777">
        <v>252</v>
      </c>
      <c r="M562" s="774" t="s">
        <v>129</v>
      </c>
      <c r="N562" s="719">
        <f>VLOOKUP($L562,Index!F:H,2,FALSE)</f>
        <v>0.2</v>
      </c>
      <c r="O562" s="719">
        <f>VLOOKUP($L562,Index!F:H,3,FALSE)</f>
        <v>0.15</v>
      </c>
      <c r="P562" s="932"/>
      <c r="Q562" s="908" t="str">
        <f t="shared" si="23"/>
        <v/>
      </c>
      <c r="R562" s="678"/>
      <c r="S562" s="679"/>
      <c r="T562" s="679"/>
      <c r="U562" s="679"/>
      <c r="V562" s="680"/>
      <c r="AA562" s="604">
        <f>VLOOKUP(L562,Index!A:D,2,FALSE)</f>
        <v>132</v>
      </c>
      <c r="AB562" s="604">
        <f>VLOOKUP(L562,Index!A:D,3,FALSE)</f>
        <v>132</v>
      </c>
      <c r="AC562" s="604">
        <f>VLOOKUP(L562,Index!A:D,4,FALSE)</f>
        <v>132</v>
      </c>
    </row>
    <row r="563" spans="1:29" s="604" customFormat="1" ht="13.5" outlineLevel="1" x14ac:dyDescent="0.25">
      <c r="A563" s="603"/>
      <c r="C563" s="773"/>
      <c r="D563" s="775" t="s">
        <v>252</v>
      </c>
      <c r="E563" s="679"/>
      <c r="F563" s="714" t="s">
        <v>1029</v>
      </c>
      <c r="G563" s="716" t="s">
        <v>476</v>
      </c>
      <c r="H563" s="773" t="s">
        <v>228</v>
      </c>
      <c r="I563" s="773"/>
      <c r="J563" s="673" t="str">
        <f t="shared" si="24"/>
        <v>N_V0100_I5_TEXT</v>
      </c>
      <c r="K563" s="950" t="str">
        <f>VLOOKUP(L563,Index!A:D,2,FALSE)&amp;","&amp;VLOOKUP(L563,Index!A:D,3,FALSE)&amp;","&amp;VLOOKUP(L563,Index!A:D,4,FALSE)</f>
        <v>132,132,132</v>
      </c>
      <c r="L563" s="777">
        <v>252</v>
      </c>
      <c r="M563" s="774" t="s">
        <v>129</v>
      </c>
      <c r="N563" s="719">
        <f>VLOOKUP($L563,Index!F:H,2,FALSE)</f>
        <v>0.2</v>
      </c>
      <c r="O563" s="719">
        <f>VLOOKUP($L563,Index!F:H,3,FALSE)</f>
        <v>0.15</v>
      </c>
      <c r="P563" s="932"/>
      <c r="Q563" s="908" t="str">
        <f t="shared" si="23"/>
        <v/>
      </c>
      <c r="R563" s="678"/>
      <c r="S563" s="679"/>
      <c r="T563" s="679"/>
      <c r="U563" s="679"/>
      <c r="V563" s="680"/>
      <c r="AA563" s="604">
        <f>VLOOKUP(L563,Index!A:D,2,FALSE)</f>
        <v>132</v>
      </c>
      <c r="AB563" s="604">
        <f>VLOOKUP(L563,Index!A:D,3,FALSE)</f>
        <v>132</v>
      </c>
      <c r="AC563" s="604">
        <f>VLOOKUP(L563,Index!A:D,4,FALSE)</f>
        <v>132</v>
      </c>
    </row>
    <row r="564" spans="1:29" s="604" customFormat="1" ht="13.5" outlineLevel="1" x14ac:dyDescent="0.25">
      <c r="A564" s="603"/>
      <c r="C564" s="773"/>
      <c r="D564" s="775" t="s">
        <v>251</v>
      </c>
      <c r="E564" s="679"/>
      <c r="F564" s="714" t="s">
        <v>1029</v>
      </c>
      <c r="G564" s="716" t="s">
        <v>476</v>
      </c>
      <c r="H564" s="773" t="s">
        <v>230</v>
      </c>
      <c r="I564" s="773"/>
      <c r="J564" s="673" t="str">
        <f t="shared" si="24"/>
        <v>N_V0100_L6_PLANKOPF</v>
      </c>
      <c r="K564" s="782" t="str">
        <f>VLOOKUP(L564,Index!A:D,2,FALSE)&amp;","&amp;VLOOKUP(L564,Index!A:D,3,FALSE)&amp;","&amp;VLOOKUP(L564,Index!A:D,4,FALSE)</f>
        <v>132,132,132</v>
      </c>
      <c r="L564" s="780">
        <v>252</v>
      </c>
      <c r="M564" s="774" t="s">
        <v>129</v>
      </c>
      <c r="N564" s="719">
        <f>VLOOKUP($L564,Index!F:H,2,FALSE)</f>
        <v>0.2</v>
      </c>
      <c r="O564" s="719">
        <f>VLOOKUP($L564,Index!F:H,3,FALSE)</f>
        <v>0.15</v>
      </c>
      <c r="P564" s="932"/>
      <c r="Q564" s="908" t="str">
        <f t="shared" si="23"/>
        <v/>
      </c>
      <c r="R564" s="678"/>
      <c r="S564" s="679"/>
      <c r="T564" s="679"/>
      <c r="U564" s="679"/>
      <c r="V564" s="680"/>
      <c r="AA564" s="604">
        <f>VLOOKUP(L564,Index!A:D,2,FALSE)</f>
        <v>132</v>
      </c>
      <c r="AB564" s="604">
        <f>VLOOKUP(L564,Index!A:D,3,FALSE)</f>
        <v>132</v>
      </c>
      <c r="AC564" s="604">
        <f>VLOOKUP(L564,Index!A:D,4,FALSE)</f>
        <v>132</v>
      </c>
    </row>
    <row r="565" spans="1:29" s="604" customFormat="1" ht="13.5" outlineLevel="1" x14ac:dyDescent="0.25">
      <c r="A565" s="603"/>
      <c r="C565" s="773"/>
      <c r="D565" s="775" t="s">
        <v>1577</v>
      </c>
      <c r="E565" s="679"/>
      <c r="F565" s="714" t="s">
        <v>1029</v>
      </c>
      <c r="G565" s="716" t="s">
        <v>476</v>
      </c>
      <c r="H565" s="773" t="s">
        <v>232</v>
      </c>
      <c r="I565" s="773"/>
      <c r="J565" s="673" t="str">
        <f t="shared" si="24"/>
        <v>N_V0100_L7_PLANLEGENDE</v>
      </c>
      <c r="K565" s="782" t="str">
        <f>VLOOKUP(L565,Index!A:D,2,FALSE)&amp;","&amp;VLOOKUP(L565,Index!A:D,3,FALSE)&amp;","&amp;VLOOKUP(L565,Index!A:D,4,FALSE)</f>
        <v>132,132,132</v>
      </c>
      <c r="L565" s="780">
        <v>252</v>
      </c>
      <c r="M565" s="774" t="s">
        <v>129</v>
      </c>
      <c r="N565" s="719">
        <f>VLOOKUP($L565,Index!F:H,2,FALSE)</f>
        <v>0.2</v>
      </c>
      <c r="O565" s="719">
        <f>VLOOKUP($L565,Index!F:H,3,FALSE)</f>
        <v>0.15</v>
      </c>
      <c r="P565" s="932"/>
      <c r="Q565" s="908" t="str">
        <f t="shared" si="23"/>
        <v/>
      </c>
      <c r="R565" s="678"/>
      <c r="S565" s="679"/>
      <c r="T565" s="679"/>
      <c r="U565" s="679"/>
      <c r="V565" s="680"/>
      <c r="AA565" s="604">
        <f>VLOOKUP(L565,Index!A:D,2,FALSE)</f>
        <v>132</v>
      </c>
      <c r="AB565" s="604">
        <f>VLOOKUP(L565,Index!A:D,3,FALSE)</f>
        <v>132</v>
      </c>
      <c r="AC565" s="604">
        <f>VLOOKUP(L565,Index!A:D,4,FALSE)</f>
        <v>132</v>
      </c>
    </row>
    <row r="566" spans="1:29" s="604" customFormat="1" ht="13.5" outlineLevel="1" x14ac:dyDescent="0.25">
      <c r="A566" s="603"/>
      <c r="C566" s="773"/>
      <c r="D566" s="775" t="s">
        <v>231</v>
      </c>
      <c r="E566" s="679"/>
      <c r="F566" s="714" t="s">
        <v>1029</v>
      </c>
      <c r="G566" s="716" t="s">
        <v>476</v>
      </c>
      <c r="H566" s="773" t="s">
        <v>233</v>
      </c>
      <c r="I566" s="773"/>
      <c r="J566" s="673" t="str">
        <f t="shared" si="24"/>
        <v>N_V0100_L8_PLANRAHMEN</v>
      </c>
      <c r="K566" s="782" t="str">
        <f>VLOOKUP(L566,Index!A:D,2,FALSE)&amp;","&amp;VLOOKUP(L566,Index!A:D,3,FALSE)&amp;","&amp;VLOOKUP(L566,Index!A:D,4,FALSE)</f>
        <v>132,132,132</v>
      </c>
      <c r="L566" s="780">
        <v>252</v>
      </c>
      <c r="M566" s="774" t="s">
        <v>129</v>
      </c>
      <c r="N566" s="719">
        <f>VLOOKUP($L566,Index!F:H,2,FALSE)</f>
        <v>0.2</v>
      </c>
      <c r="O566" s="719">
        <f>VLOOKUP($L566,Index!F:H,3,FALSE)</f>
        <v>0.15</v>
      </c>
      <c r="P566" s="932"/>
      <c r="Q566" s="908" t="str">
        <f t="shared" si="23"/>
        <v/>
      </c>
      <c r="R566" s="678"/>
      <c r="S566" s="679"/>
      <c r="T566" s="679"/>
      <c r="U566" s="679"/>
      <c r="V566" s="680"/>
      <c r="AA566" s="604">
        <f>VLOOKUP(L566,Index!A:D,2,FALSE)</f>
        <v>132</v>
      </c>
      <c r="AB566" s="604">
        <f>VLOOKUP(L566,Index!A:D,3,FALSE)</f>
        <v>132</v>
      </c>
      <c r="AC566" s="604">
        <f>VLOOKUP(L566,Index!A:D,4,FALSE)</f>
        <v>132</v>
      </c>
    </row>
    <row r="567" spans="1:29" s="637" customFormat="1" ht="13.5" x14ac:dyDescent="0.25">
      <c r="A567" s="745"/>
      <c r="B567" s="604"/>
      <c r="C567" s="604"/>
      <c r="E567" s="642"/>
      <c r="F567" s="636"/>
      <c r="G567" s="638"/>
      <c r="H567" s="604"/>
      <c r="I567" s="604"/>
      <c r="J567" s="639"/>
      <c r="K567" s="636"/>
      <c r="L567" s="640"/>
      <c r="M567" s="636"/>
      <c r="N567" s="641"/>
      <c r="O567" s="641"/>
      <c r="P567" s="933"/>
      <c r="Q567" s="643" t="str">
        <f t="shared" si="23"/>
        <v/>
      </c>
      <c r="R567" s="643"/>
      <c r="S567" s="642"/>
      <c r="T567" s="642"/>
      <c r="U567" s="642"/>
      <c r="V567" s="642"/>
      <c r="AA567" s="604" t="e">
        <f>VLOOKUP(L567,Index!A:D,2,FALSE)</f>
        <v>#N/A</v>
      </c>
      <c r="AB567" s="604" t="e">
        <f>VLOOKUP(L567,Index!A:D,3,FALSE)</f>
        <v>#N/A</v>
      </c>
      <c r="AC567" s="604" t="e">
        <f>VLOOKUP(L567,Index!A:D,4,FALSE)</f>
        <v>#N/A</v>
      </c>
    </row>
    <row r="568" spans="1:29" s="902" customFormat="1" ht="24" outlineLevel="1" x14ac:dyDescent="0.25">
      <c r="A568" s="901"/>
      <c r="C568" s="918" t="s">
        <v>685</v>
      </c>
      <c r="D568" s="920" t="s">
        <v>1027</v>
      </c>
      <c r="E568" s="921"/>
      <c r="F568" s="919"/>
      <c r="G568" s="922"/>
      <c r="H568" s="922"/>
      <c r="I568" s="922"/>
      <c r="J568" s="922"/>
      <c r="K568" s="923"/>
      <c r="L568" s="919"/>
      <c r="M568" s="919"/>
      <c r="N568" s="924"/>
      <c r="O568" s="924"/>
      <c r="P568" s="934"/>
      <c r="Q568" s="903" t="str">
        <f t="shared" si="23"/>
        <v/>
      </c>
      <c r="R568" s="903"/>
      <c r="S568" s="904"/>
      <c r="T568" s="904"/>
      <c r="U568" s="904"/>
      <c r="V568" s="905"/>
      <c r="W568" s="902" t="s">
        <v>885</v>
      </c>
      <c r="AA568" s="604" t="e">
        <f>VLOOKUP(L568,Index!A:D,2,FALSE)</f>
        <v>#N/A</v>
      </c>
      <c r="AB568" s="604" t="e">
        <f>VLOOKUP(L568,Index!A:D,3,FALSE)</f>
        <v>#N/A</v>
      </c>
      <c r="AC568" s="604" t="e">
        <f>VLOOKUP(L568,Index!A:D,4,FALSE)</f>
        <v>#N/A</v>
      </c>
    </row>
    <row r="569" spans="1:29" s="637" customFormat="1" ht="13.5" x14ac:dyDescent="0.25">
      <c r="A569" s="745"/>
      <c r="B569" s="604"/>
      <c r="C569" s="604"/>
      <c r="E569" s="642"/>
      <c r="F569" s="636"/>
      <c r="G569" s="638"/>
      <c r="H569" s="604"/>
      <c r="I569" s="604"/>
      <c r="J569" s="639"/>
      <c r="K569" s="636"/>
      <c r="L569" s="640"/>
      <c r="M569" s="636"/>
      <c r="N569" s="641"/>
      <c r="O569" s="641"/>
      <c r="P569" s="933"/>
      <c r="Q569" s="643" t="str">
        <f t="shared" si="23"/>
        <v/>
      </c>
      <c r="R569" s="643"/>
      <c r="S569" s="642"/>
      <c r="T569" s="642"/>
      <c r="U569" s="642"/>
      <c r="V569" s="642"/>
      <c r="AA569" s="604" t="e">
        <f>VLOOKUP(L569,Index!A:D,2,FALSE)</f>
        <v>#N/A</v>
      </c>
      <c r="AB569" s="604" t="e">
        <f>VLOOKUP(L569,Index!A:D,3,FALSE)</f>
        <v>#N/A</v>
      </c>
      <c r="AC569" s="604" t="e">
        <f>VLOOKUP(L569,Index!A:D,4,FALSE)</f>
        <v>#N/A</v>
      </c>
    </row>
    <row r="570" spans="1:29" s="604" customFormat="1" ht="13.5" outlineLevel="1" x14ac:dyDescent="0.25">
      <c r="A570" s="603"/>
      <c r="C570" s="687" t="s">
        <v>687</v>
      </c>
      <c r="D570" s="689" t="s">
        <v>688</v>
      </c>
      <c r="E570" s="693" t="s">
        <v>1932</v>
      </c>
      <c r="F570" s="688"/>
      <c r="G570" s="690"/>
      <c r="H570" s="687"/>
      <c r="I570" s="687"/>
      <c r="J570" s="690"/>
      <c r="K570" s="691"/>
      <c r="L570" s="688"/>
      <c r="M570" s="688"/>
      <c r="N570" s="692"/>
      <c r="O570" s="692"/>
      <c r="P570" s="938"/>
      <c r="Q570" s="911" t="str">
        <f t="shared" si="23"/>
        <v/>
      </c>
      <c r="R570" s="692"/>
      <c r="S570" s="694"/>
      <c r="T570" s="694"/>
      <c r="U570" s="694"/>
      <c r="V570" s="742"/>
      <c r="AA570" s="604" t="e">
        <f>VLOOKUP(L570,Index!A:D,2,FALSE)</f>
        <v>#N/A</v>
      </c>
      <c r="AB570" s="604" t="e">
        <f>VLOOKUP(L570,Index!A:D,3,FALSE)</f>
        <v>#N/A</v>
      </c>
      <c r="AC570" s="604" t="e">
        <f>VLOOKUP(L570,Index!A:D,4,FALSE)</f>
        <v>#N/A</v>
      </c>
    </row>
    <row r="571" spans="1:29" s="604" customFormat="1" ht="13.5" outlineLevel="1" x14ac:dyDescent="0.25">
      <c r="A571" s="603"/>
      <c r="C571" s="697" t="s">
        <v>689</v>
      </c>
      <c r="D571" s="594" t="s">
        <v>690</v>
      </c>
      <c r="E571" s="701" t="s">
        <v>1933</v>
      </c>
      <c r="F571" s="698"/>
      <c r="G571" s="697"/>
      <c r="H571" s="697"/>
      <c r="I571" s="697"/>
      <c r="J571" s="697"/>
      <c r="K571" s="699"/>
      <c r="L571" s="698"/>
      <c r="M571" s="698"/>
      <c r="N571" s="700"/>
      <c r="O571" s="700"/>
      <c r="P571" s="939"/>
      <c r="Q571" s="912" t="str">
        <f t="shared" si="23"/>
        <v/>
      </c>
      <c r="R571" s="700"/>
      <c r="S571" s="702"/>
      <c r="T571" s="702"/>
      <c r="U571" s="702"/>
      <c r="V571" s="725"/>
      <c r="W571" s="792" t="s">
        <v>1145</v>
      </c>
      <c r="AA571" s="604" t="e">
        <f>VLOOKUP(L571,Index!A:D,2,FALSE)</f>
        <v>#N/A</v>
      </c>
      <c r="AB571" s="604" t="e">
        <f>VLOOKUP(L571,Index!A:D,3,FALSE)</f>
        <v>#N/A</v>
      </c>
      <c r="AC571" s="604" t="e">
        <f>VLOOKUP(L571,Index!A:D,4,FALSE)</f>
        <v>#N/A</v>
      </c>
    </row>
    <row r="572" spans="1:29" s="604" customFormat="1" ht="13.5" outlineLevel="1" x14ac:dyDescent="0.25">
      <c r="A572" s="603"/>
      <c r="C572" s="704" t="s">
        <v>691</v>
      </c>
      <c r="D572" s="596" t="str">
        <f>D571</f>
        <v xml:space="preserve">Umgebungsgestaltung </v>
      </c>
      <c r="E572" s="710"/>
      <c r="F572" s="705"/>
      <c r="G572" s="706"/>
      <c r="H572" s="704"/>
      <c r="I572" s="704"/>
      <c r="J572" s="707"/>
      <c r="K572" s="705"/>
      <c r="L572" s="708"/>
      <c r="M572" s="705"/>
      <c r="N572" s="709"/>
      <c r="O572" s="709"/>
      <c r="P572" s="931"/>
      <c r="Q572" s="907" t="str">
        <f t="shared" si="23"/>
        <v/>
      </c>
      <c r="R572" s="711"/>
      <c r="S572" s="710"/>
      <c r="T572" s="710"/>
      <c r="U572" s="710"/>
      <c r="V572" s="721"/>
      <c r="W572" s="792" t="s">
        <v>1146</v>
      </c>
      <c r="AA572" s="604" t="e">
        <f>VLOOKUP(L572,Index!A:D,2,FALSE)</f>
        <v>#N/A</v>
      </c>
      <c r="AB572" s="604" t="e">
        <f>VLOOKUP(L572,Index!A:D,3,FALSE)</f>
        <v>#N/A</v>
      </c>
      <c r="AC572" s="604" t="e">
        <f>VLOOKUP(L572,Index!A:D,4,FALSE)</f>
        <v>#N/A</v>
      </c>
    </row>
    <row r="573" spans="1:29" s="604" customFormat="1" ht="13.5" outlineLevel="1" x14ac:dyDescent="0.25">
      <c r="A573" s="603"/>
      <c r="C573" s="713"/>
      <c r="D573" s="715" t="str">
        <f>D572</f>
        <v xml:space="preserve">Umgebungsgestaltung </v>
      </c>
      <c r="E573" s="679"/>
      <c r="F573" s="714" t="s">
        <v>685</v>
      </c>
      <c r="G573" s="716" t="s">
        <v>691</v>
      </c>
      <c r="H573" s="713" t="s">
        <v>174</v>
      </c>
      <c r="I573" s="713"/>
      <c r="J573" s="673" t="str">
        <f>F573&amp;"_"&amp;G573&amp;"_"&amp;H573&amp;"_"&amp;UPPER(D573)</f>
        <v xml:space="preserve">U_I0100_E1_UMGEBUNGSGESTALTUNG </v>
      </c>
      <c r="K573" s="793" t="str">
        <f>VLOOKUP(L573,Index!A:D,2,FALSE)&amp;","&amp;VLOOKUP(L573,Index!A:D,3,FALSE)&amp;","&amp;VLOOKUP(L573,Index!A:D,4,FALSE)</f>
        <v>79,127,63</v>
      </c>
      <c r="L573" s="718">
        <v>87</v>
      </c>
      <c r="M573" s="714" t="s">
        <v>129</v>
      </c>
      <c r="N573" s="719">
        <f>VLOOKUP($L573,Index!F:H,2,FALSE)</f>
        <v>0.25</v>
      </c>
      <c r="O573" s="719">
        <f>VLOOKUP($L573,Index!F:H,3,FALSE)</f>
        <v>0.15</v>
      </c>
      <c r="P573" s="932"/>
      <c r="Q573" s="908" t="str">
        <f t="shared" si="23"/>
        <v/>
      </c>
      <c r="R573" s="678"/>
      <c r="S573" s="679"/>
      <c r="T573" s="679"/>
      <c r="U573" s="679"/>
      <c r="V573" s="680"/>
      <c r="AA573" s="604">
        <f>VLOOKUP(L573,Index!A:D,2,FALSE)</f>
        <v>79</v>
      </c>
      <c r="AB573" s="604">
        <f>VLOOKUP(L573,Index!A:D,3,FALSE)</f>
        <v>127</v>
      </c>
      <c r="AC573" s="604">
        <f>VLOOKUP(L573,Index!A:D,4,FALSE)</f>
        <v>63</v>
      </c>
    </row>
    <row r="574" spans="1:29" s="604" customFormat="1" ht="13.5" outlineLevel="1" x14ac:dyDescent="0.25">
      <c r="A574" s="603"/>
      <c r="C574" s="704" t="s">
        <v>692</v>
      </c>
      <c r="D574" s="596" t="s">
        <v>693</v>
      </c>
      <c r="E574" s="710" t="s">
        <v>1934</v>
      </c>
      <c r="F574" s="705"/>
      <c r="G574" s="706"/>
      <c r="H574" s="704"/>
      <c r="I574" s="704"/>
      <c r="J574" s="707"/>
      <c r="K574" s="705"/>
      <c r="L574" s="708"/>
      <c r="M574" s="705"/>
      <c r="N574" s="709"/>
      <c r="O574" s="709"/>
      <c r="P574" s="931"/>
      <c r="Q574" s="907" t="str">
        <f t="shared" si="23"/>
        <v/>
      </c>
      <c r="R574" s="711"/>
      <c r="S574" s="710"/>
      <c r="T574" s="710"/>
      <c r="U574" s="710"/>
      <c r="V574" s="721"/>
      <c r="W574" s="794" t="s">
        <v>1148</v>
      </c>
      <c r="AA574" s="604" t="e">
        <f>VLOOKUP(L574,Index!A:D,2,FALSE)</f>
        <v>#N/A</v>
      </c>
      <c r="AB574" s="604" t="e">
        <f>VLOOKUP(L574,Index!A:D,3,FALSE)</f>
        <v>#N/A</v>
      </c>
      <c r="AC574" s="604" t="e">
        <f>VLOOKUP(L574,Index!A:D,4,FALSE)</f>
        <v>#N/A</v>
      </c>
    </row>
    <row r="575" spans="1:29" s="604" customFormat="1" ht="13.5" outlineLevel="1" x14ac:dyDescent="0.25">
      <c r="A575" s="603"/>
      <c r="C575" s="713"/>
      <c r="D575" s="715" t="str">
        <f>D574</f>
        <v>Gelaendeanpassung</v>
      </c>
      <c r="E575" s="679"/>
      <c r="F575" s="714" t="s">
        <v>685</v>
      </c>
      <c r="G575" s="716" t="s">
        <v>692</v>
      </c>
      <c r="H575" s="713" t="s">
        <v>174</v>
      </c>
      <c r="I575" s="713"/>
      <c r="J575" s="673" t="str">
        <f>F575&amp;"_"&amp;G575&amp;"_"&amp;H575&amp;"_"&amp;UPPER(D575)</f>
        <v>U_I0101_E1_GELAENDEANPASSUNG</v>
      </c>
      <c r="K575" s="717" t="str">
        <f>VLOOKUP(L575,Index!A:D,2,FALSE)&amp;","&amp;VLOOKUP(L575,Index!A:D,3,FALSE)&amp;","&amp;VLOOKUP(L575,Index!A:D,4,FALSE)</f>
        <v>132,132,132</v>
      </c>
      <c r="L575" s="718">
        <v>252</v>
      </c>
      <c r="M575" s="714" t="s">
        <v>129</v>
      </c>
      <c r="N575" s="719">
        <f>VLOOKUP($L575,Index!F:H,2,FALSE)</f>
        <v>0.2</v>
      </c>
      <c r="O575" s="719">
        <f>VLOOKUP($L575,Index!F:H,3,FALSE)</f>
        <v>0.15</v>
      </c>
      <c r="P575" s="932"/>
      <c r="Q575" s="908" t="str">
        <f t="shared" si="23"/>
        <v/>
      </c>
      <c r="R575" s="678"/>
      <c r="S575" s="679"/>
      <c r="T575" s="679"/>
      <c r="U575" s="679"/>
      <c r="V575" s="684"/>
      <c r="W575" s="794" t="s">
        <v>1149</v>
      </c>
      <c r="AA575" s="604">
        <f>VLOOKUP(L575,Index!A:D,2,FALSE)</f>
        <v>132</v>
      </c>
      <c r="AB575" s="604">
        <f>VLOOKUP(L575,Index!A:D,3,FALSE)</f>
        <v>132</v>
      </c>
      <c r="AC575" s="604">
        <f>VLOOKUP(L575,Index!A:D,4,FALSE)</f>
        <v>132</v>
      </c>
    </row>
    <row r="576" spans="1:29" s="604" customFormat="1" ht="13.5" outlineLevel="1" x14ac:dyDescent="0.25">
      <c r="A576" s="603"/>
      <c r="C576" s="704" t="s">
        <v>694</v>
      </c>
      <c r="D576" s="596" t="s">
        <v>695</v>
      </c>
      <c r="E576" s="710" t="s">
        <v>1935</v>
      </c>
      <c r="F576" s="705"/>
      <c r="G576" s="706"/>
      <c r="H576" s="704"/>
      <c r="I576" s="704"/>
      <c r="J576" s="707"/>
      <c r="K576" s="705"/>
      <c r="L576" s="708"/>
      <c r="M576" s="705"/>
      <c r="N576" s="709"/>
      <c r="O576" s="709"/>
      <c r="P576" s="931"/>
      <c r="Q576" s="907" t="str">
        <f t="shared" si="23"/>
        <v/>
      </c>
      <c r="R576" s="711"/>
      <c r="S576" s="710"/>
      <c r="T576" s="710"/>
      <c r="U576" s="710"/>
      <c r="V576" s="721"/>
      <c r="W576" s="794" t="s">
        <v>1648</v>
      </c>
      <c r="AA576" s="604" t="e">
        <f>VLOOKUP(L576,Index!A:D,2,FALSE)</f>
        <v>#N/A</v>
      </c>
      <c r="AB576" s="604" t="e">
        <f>VLOOKUP(L576,Index!A:D,3,FALSE)</f>
        <v>#N/A</v>
      </c>
      <c r="AC576" s="604" t="e">
        <f>VLOOKUP(L576,Index!A:D,4,FALSE)</f>
        <v>#N/A</v>
      </c>
    </row>
    <row r="577" spans="1:29" s="604" customFormat="1" ht="13.5" outlineLevel="1" x14ac:dyDescent="0.25">
      <c r="A577" s="603"/>
      <c r="C577" s="713"/>
      <c r="D577" s="715" t="s">
        <v>601</v>
      </c>
      <c r="E577" s="679"/>
      <c r="F577" s="714" t="s">
        <v>685</v>
      </c>
      <c r="G577" s="716" t="s">
        <v>694</v>
      </c>
      <c r="H577" s="713" t="s">
        <v>174</v>
      </c>
      <c r="I577" s="713"/>
      <c r="J577" s="673" t="str">
        <f>F577&amp;"_"&amp;G577&amp;"_"&amp;H577&amp;"_"&amp;UPPER(D577)</f>
        <v>U_I0102_E1_SICHERUNG</v>
      </c>
      <c r="K577" s="793" t="str">
        <f>VLOOKUP(L577,Index!A:D,2,FALSE)&amp;","&amp;VLOOKUP(L577,Index!A:D,3,FALSE)&amp;","&amp;VLOOKUP(L577,Index!A:D,4,FALSE)</f>
        <v>79,127,63</v>
      </c>
      <c r="L577" s="718">
        <v>87</v>
      </c>
      <c r="M577" s="714" t="s">
        <v>129</v>
      </c>
      <c r="N577" s="719">
        <f>VLOOKUP($L577,Index!F:H,2,FALSE)</f>
        <v>0.25</v>
      </c>
      <c r="O577" s="719">
        <f>VLOOKUP($L577,Index!F:H,3,FALSE)</f>
        <v>0.15</v>
      </c>
      <c r="P577" s="932"/>
      <c r="Q577" s="908" t="str">
        <f t="shared" si="23"/>
        <v/>
      </c>
      <c r="R577" s="678"/>
      <c r="S577" s="679"/>
      <c r="T577" s="679"/>
      <c r="U577" s="679"/>
      <c r="V577" s="684"/>
      <c r="W577" s="794" t="s">
        <v>1150</v>
      </c>
      <c r="AA577" s="604">
        <f>VLOOKUP(L577,Index!A:D,2,FALSE)</f>
        <v>79</v>
      </c>
      <c r="AB577" s="604">
        <f>VLOOKUP(L577,Index!A:D,3,FALSE)</f>
        <v>127</v>
      </c>
      <c r="AC577" s="604">
        <f>VLOOKUP(L577,Index!A:D,4,FALSE)</f>
        <v>63</v>
      </c>
    </row>
    <row r="578" spans="1:29" s="604" customFormat="1" ht="13.5" outlineLevel="1" x14ac:dyDescent="0.25">
      <c r="A578" s="603"/>
      <c r="C578" s="704" t="s">
        <v>696</v>
      </c>
      <c r="D578" s="596" t="s">
        <v>697</v>
      </c>
      <c r="E578" s="710" t="s">
        <v>1936</v>
      </c>
      <c r="F578" s="705"/>
      <c r="G578" s="706"/>
      <c r="H578" s="704"/>
      <c r="I578" s="704"/>
      <c r="J578" s="707"/>
      <c r="K578" s="705"/>
      <c r="L578" s="708"/>
      <c r="M578" s="705"/>
      <c r="N578" s="709"/>
      <c r="O578" s="709"/>
      <c r="P578" s="931"/>
      <c r="Q578" s="907" t="str">
        <f t="shared" si="23"/>
        <v/>
      </c>
      <c r="R578" s="711"/>
      <c r="S578" s="710"/>
      <c r="T578" s="710"/>
      <c r="U578" s="710"/>
      <c r="V578" s="721"/>
      <c r="W578" s="794" t="s">
        <v>1151</v>
      </c>
      <c r="AA578" s="604" t="e">
        <f>VLOOKUP(L578,Index!A:D,2,FALSE)</f>
        <v>#N/A</v>
      </c>
      <c r="AB578" s="604" t="e">
        <f>VLOOKUP(L578,Index!A:D,3,FALSE)</f>
        <v>#N/A</v>
      </c>
      <c r="AC578" s="604" t="e">
        <f>VLOOKUP(L578,Index!A:D,4,FALSE)</f>
        <v>#N/A</v>
      </c>
    </row>
    <row r="579" spans="1:29" s="604" customFormat="1" ht="13.5" outlineLevel="1" x14ac:dyDescent="0.25">
      <c r="A579" s="603"/>
      <c r="C579" s="713"/>
      <c r="D579" s="715" t="s">
        <v>698</v>
      </c>
      <c r="E579" s="679"/>
      <c r="F579" s="714" t="s">
        <v>685</v>
      </c>
      <c r="G579" s="716" t="s">
        <v>696</v>
      </c>
      <c r="H579" s="713" t="s">
        <v>174</v>
      </c>
      <c r="I579" s="713"/>
      <c r="J579" s="673" t="str">
        <f>F579&amp;"_"&amp;G579&amp;"_"&amp;H579&amp;"_"&amp;UPPER(D579)</f>
        <v>U_I0103_E1_PFLANZENSCHUTZ</v>
      </c>
      <c r="K579" s="795" t="str">
        <f>VLOOKUP(L579,Index!A:D,2,FALSE)&amp;","&amp;VLOOKUP(L579,Index!A:D,3,FALSE)&amp;","&amp;VLOOKUP(L579,Index!A:D,4,FALSE)</f>
        <v>95,127,0</v>
      </c>
      <c r="L579" s="718">
        <v>66</v>
      </c>
      <c r="M579" s="714" t="s">
        <v>129</v>
      </c>
      <c r="N579" s="719">
        <f>VLOOKUP($L579,Index!F:H,2,FALSE)</f>
        <v>0.25</v>
      </c>
      <c r="O579" s="719">
        <f>VLOOKUP($L579,Index!F:H,3,FALSE)</f>
        <v>0.15</v>
      </c>
      <c r="P579" s="932"/>
      <c r="Q579" s="908" t="str">
        <f t="shared" si="23"/>
        <v/>
      </c>
      <c r="R579" s="678"/>
      <c r="S579" s="679"/>
      <c r="T579" s="679"/>
      <c r="U579" s="679"/>
      <c r="V579" s="684"/>
      <c r="W579" s="794" t="s">
        <v>1152</v>
      </c>
      <c r="AA579" s="604">
        <f>VLOOKUP(L579,Index!A:D,2,FALSE)</f>
        <v>95</v>
      </c>
      <c r="AB579" s="604">
        <f>VLOOKUP(L579,Index!A:D,3,FALSE)</f>
        <v>127</v>
      </c>
      <c r="AC579" s="604">
        <f>VLOOKUP(L579,Index!A:D,4,FALSE)</f>
        <v>0</v>
      </c>
    </row>
    <row r="580" spans="1:29" s="604" customFormat="1" ht="13.5" outlineLevel="1" x14ac:dyDescent="0.25">
      <c r="A580" s="603"/>
      <c r="C580" s="704" t="s">
        <v>699</v>
      </c>
      <c r="D580" s="596" t="s">
        <v>700</v>
      </c>
      <c r="E580" s="710" t="s">
        <v>1937</v>
      </c>
      <c r="F580" s="705"/>
      <c r="G580" s="706"/>
      <c r="H580" s="704"/>
      <c r="I580" s="704"/>
      <c r="J580" s="707"/>
      <c r="K580" s="705"/>
      <c r="L580" s="708"/>
      <c r="M580" s="705"/>
      <c r="N580" s="709"/>
      <c r="O580" s="709"/>
      <c r="P580" s="931"/>
      <c r="Q580" s="907" t="str">
        <f t="shared" si="23"/>
        <v/>
      </c>
      <c r="R580" s="711"/>
      <c r="S580" s="710"/>
      <c r="T580" s="710"/>
      <c r="U580" s="710"/>
      <c r="V580" s="712"/>
      <c r="AA580" s="604" t="e">
        <f>VLOOKUP(L580,Index!A:D,2,FALSE)</f>
        <v>#N/A</v>
      </c>
      <c r="AB580" s="604" t="e">
        <f>VLOOKUP(L580,Index!A:D,3,FALSE)</f>
        <v>#N/A</v>
      </c>
      <c r="AC580" s="604" t="e">
        <f>VLOOKUP(L580,Index!A:D,4,FALSE)</f>
        <v>#N/A</v>
      </c>
    </row>
    <row r="581" spans="1:29" s="604" customFormat="1" ht="13.5" outlineLevel="1" x14ac:dyDescent="0.25">
      <c r="A581" s="603"/>
      <c r="C581" s="713"/>
      <c r="D581" s="715" t="str">
        <f>D580</f>
        <v>Entwaesserung</v>
      </c>
      <c r="E581" s="679"/>
      <c r="F581" s="714" t="s">
        <v>685</v>
      </c>
      <c r="G581" s="716" t="s">
        <v>699</v>
      </c>
      <c r="H581" s="713" t="s">
        <v>174</v>
      </c>
      <c r="I581" s="713"/>
      <c r="J581" s="673" t="str">
        <f>F581&amp;"_"&amp;G581&amp;"_"&amp;H581&amp;"_"&amp;UPPER(D581)</f>
        <v>U_I0104_E1_ENTWAESSERUNG</v>
      </c>
      <c r="K581" s="796" t="str">
        <f>VLOOKUP(L581,Index!A:D,2,FALSE)&amp;","&amp;VLOOKUP(L581,Index!A:D,3,FALSE)&amp;","&amp;VLOOKUP(L581,Index!A:D,4,FALSE)</f>
        <v>0,38,76</v>
      </c>
      <c r="L581" s="718">
        <v>158</v>
      </c>
      <c r="M581" s="714" t="s">
        <v>129</v>
      </c>
      <c r="N581" s="719">
        <f>VLOOKUP($L581,Index!F:H,2,FALSE)</f>
        <v>0.25</v>
      </c>
      <c r="O581" s="719">
        <f>VLOOKUP($L581,Index!F:H,3,FALSE)</f>
        <v>0.15</v>
      </c>
      <c r="P581" s="932"/>
      <c r="Q581" s="908" t="str">
        <f t="shared" si="23"/>
        <v/>
      </c>
      <c r="R581" s="678"/>
      <c r="S581" s="679"/>
      <c r="T581" s="679"/>
      <c r="U581" s="679"/>
      <c r="V581" s="680"/>
      <c r="AA581" s="604">
        <f>VLOOKUP(L581,Index!A:D,2,FALSE)</f>
        <v>0</v>
      </c>
      <c r="AB581" s="604">
        <f>VLOOKUP(L581,Index!A:D,3,FALSE)</f>
        <v>38</v>
      </c>
      <c r="AC581" s="604">
        <f>VLOOKUP(L581,Index!A:D,4,FALSE)</f>
        <v>76</v>
      </c>
    </row>
    <row r="582" spans="1:29" s="604" customFormat="1" ht="13.5" outlineLevel="1" x14ac:dyDescent="0.25">
      <c r="A582" s="603"/>
      <c r="C582" s="697" t="s">
        <v>701</v>
      </c>
      <c r="D582" s="594" t="s">
        <v>702</v>
      </c>
      <c r="E582" s="701" t="s">
        <v>1938</v>
      </c>
      <c r="F582" s="698"/>
      <c r="G582" s="697"/>
      <c r="H582" s="697"/>
      <c r="I582" s="697"/>
      <c r="J582" s="697"/>
      <c r="K582" s="699"/>
      <c r="L582" s="698"/>
      <c r="M582" s="698"/>
      <c r="N582" s="700"/>
      <c r="O582" s="700"/>
      <c r="P582" s="939"/>
      <c r="Q582" s="912" t="str">
        <f t="shared" si="23"/>
        <v/>
      </c>
      <c r="R582" s="700"/>
      <c r="S582" s="702"/>
      <c r="T582" s="702"/>
      <c r="U582" s="702"/>
      <c r="V582" s="725"/>
      <c r="W582" s="794" t="s">
        <v>1155</v>
      </c>
      <c r="AA582" s="604" t="e">
        <f>VLOOKUP(L582,Index!A:D,2,FALSE)</f>
        <v>#N/A</v>
      </c>
      <c r="AB582" s="604" t="e">
        <f>VLOOKUP(L582,Index!A:D,3,FALSE)</f>
        <v>#N/A</v>
      </c>
      <c r="AC582" s="604" t="e">
        <f>VLOOKUP(L582,Index!A:D,4,FALSE)</f>
        <v>#N/A</v>
      </c>
    </row>
    <row r="583" spans="1:29" s="604" customFormat="1" ht="13.5" outlineLevel="1" x14ac:dyDescent="0.25">
      <c r="A583" s="603"/>
      <c r="C583" s="704" t="s">
        <v>703</v>
      </c>
      <c r="D583" s="596" t="str">
        <f>D582</f>
        <v xml:space="preserve">Umgebungsbauwerk </v>
      </c>
      <c r="E583" s="710"/>
      <c r="F583" s="705"/>
      <c r="G583" s="706"/>
      <c r="H583" s="704"/>
      <c r="I583" s="704"/>
      <c r="J583" s="707"/>
      <c r="K583" s="705"/>
      <c r="L583" s="708"/>
      <c r="M583" s="705"/>
      <c r="N583" s="709"/>
      <c r="O583" s="709"/>
      <c r="P583" s="931"/>
      <c r="Q583" s="907" t="str">
        <f t="shared" si="23"/>
        <v/>
      </c>
      <c r="R583" s="711"/>
      <c r="S583" s="710"/>
      <c r="T583" s="710"/>
      <c r="U583" s="710"/>
      <c r="V583" s="721"/>
      <c r="W583" s="794" t="s">
        <v>1156</v>
      </c>
      <c r="AA583" s="604" t="e">
        <f>VLOOKUP(L583,Index!A:D,2,FALSE)</f>
        <v>#N/A</v>
      </c>
      <c r="AB583" s="604" t="e">
        <f>VLOOKUP(L583,Index!A:D,3,FALSE)</f>
        <v>#N/A</v>
      </c>
      <c r="AC583" s="604" t="e">
        <f>VLOOKUP(L583,Index!A:D,4,FALSE)</f>
        <v>#N/A</v>
      </c>
    </row>
    <row r="584" spans="1:29" s="604" customFormat="1" ht="13.5" outlineLevel="1" x14ac:dyDescent="0.25">
      <c r="A584" s="603"/>
      <c r="C584" s="713"/>
      <c r="D584" s="715" t="str">
        <f>D583</f>
        <v xml:space="preserve">Umgebungsbauwerk </v>
      </c>
      <c r="E584" s="679"/>
      <c r="F584" s="714" t="s">
        <v>685</v>
      </c>
      <c r="G584" s="716" t="s">
        <v>703</v>
      </c>
      <c r="H584" s="713" t="s">
        <v>174</v>
      </c>
      <c r="I584" s="713"/>
      <c r="J584" s="673" t="str">
        <f>F584&amp;"_"&amp;G584&amp;"_"&amp;H584&amp;"_"&amp;UPPER(D584)</f>
        <v xml:space="preserve">U_I0200_E1_UMGEBUNGSBAUWERK </v>
      </c>
      <c r="K584" s="783" t="str">
        <f>VLOOKUP(L584,Index!A:D,2,FALSE)&amp;","&amp;VLOOKUP(L584,Index!A:D,3,FALSE)&amp;","&amp;VLOOKUP(L584,Index!A:D,4,FALSE)</f>
        <v>173,173,173</v>
      </c>
      <c r="L584" s="718">
        <v>253</v>
      </c>
      <c r="M584" s="714" t="s">
        <v>129</v>
      </c>
      <c r="N584" s="719">
        <f>VLOOKUP($L584,Index!F:H,2,FALSE)</f>
        <v>0.3</v>
      </c>
      <c r="O584" s="719">
        <f>VLOOKUP($L584,Index!F:H,3,FALSE)</f>
        <v>0.2</v>
      </c>
      <c r="P584" s="932"/>
      <c r="Q584" s="908" t="str">
        <f t="shared" si="23"/>
        <v>X</v>
      </c>
      <c r="R584" s="678"/>
      <c r="S584" s="679" t="s">
        <v>1153</v>
      </c>
      <c r="T584" s="679"/>
      <c r="U584" s="679"/>
      <c r="V584" s="684"/>
      <c r="W584" s="792" t="s">
        <v>1157</v>
      </c>
      <c r="AA584" s="604">
        <f>VLOOKUP(L584,Index!A:D,2,FALSE)</f>
        <v>173</v>
      </c>
      <c r="AB584" s="604">
        <f>VLOOKUP(L584,Index!A:D,3,FALSE)</f>
        <v>173</v>
      </c>
      <c r="AC584" s="604">
        <f>VLOOKUP(L584,Index!A:D,4,FALSE)</f>
        <v>173</v>
      </c>
    </row>
    <row r="585" spans="1:29" s="604" customFormat="1" ht="13.5" outlineLevel="1" x14ac:dyDescent="0.25">
      <c r="A585" s="603"/>
      <c r="C585" s="704" t="s">
        <v>704</v>
      </c>
      <c r="D585" s="596" t="s">
        <v>705</v>
      </c>
      <c r="E585" s="710" t="s">
        <v>1939</v>
      </c>
      <c r="F585" s="705"/>
      <c r="G585" s="706"/>
      <c r="H585" s="704"/>
      <c r="I585" s="704"/>
      <c r="J585" s="707"/>
      <c r="K585" s="705"/>
      <c r="L585" s="708"/>
      <c r="M585" s="705"/>
      <c r="N585" s="709"/>
      <c r="O585" s="709"/>
      <c r="P585" s="931"/>
      <c r="Q585" s="907" t="str">
        <f t="shared" si="23"/>
        <v/>
      </c>
      <c r="R585" s="711"/>
      <c r="S585" s="710"/>
      <c r="T585" s="710"/>
      <c r="U585" s="710"/>
      <c r="V585" s="721"/>
      <c r="W585" s="794" t="s">
        <v>1158</v>
      </c>
      <c r="AA585" s="604" t="e">
        <f>VLOOKUP(L585,Index!A:D,2,FALSE)</f>
        <v>#N/A</v>
      </c>
      <c r="AB585" s="604" t="e">
        <f>VLOOKUP(L585,Index!A:D,3,FALSE)</f>
        <v>#N/A</v>
      </c>
      <c r="AC585" s="604" t="e">
        <f>VLOOKUP(L585,Index!A:D,4,FALSE)</f>
        <v>#N/A</v>
      </c>
    </row>
    <row r="586" spans="1:29" s="604" customFormat="1" ht="13.5" outlineLevel="1" x14ac:dyDescent="0.25">
      <c r="A586" s="603"/>
      <c r="C586" s="713"/>
      <c r="D586" s="715" t="str">
        <f>D585</f>
        <v>Stuetzmauer</v>
      </c>
      <c r="E586" s="679"/>
      <c r="F586" s="714" t="s">
        <v>685</v>
      </c>
      <c r="G586" s="716" t="s">
        <v>704</v>
      </c>
      <c r="H586" s="713" t="s">
        <v>174</v>
      </c>
      <c r="I586" s="713"/>
      <c r="J586" s="673" t="str">
        <f>F586&amp;"_"&amp;G586&amp;"_"&amp;H586&amp;"_"&amp;UPPER(D586)</f>
        <v>U_I0201_E1_STUETZMAUER</v>
      </c>
      <c r="K586" s="717" t="str">
        <f>VLOOKUP(L586,Index!A:D,2,FALSE)&amp;","&amp;VLOOKUP(L586,Index!A:D,3,FALSE)&amp;","&amp;VLOOKUP(L586,Index!A:D,4,FALSE)</f>
        <v>132,132,132</v>
      </c>
      <c r="L586" s="718">
        <v>252</v>
      </c>
      <c r="M586" s="714" t="s">
        <v>129</v>
      </c>
      <c r="N586" s="719">
        <f>VLOOKUP($L586,Index!F:H,2,FALSE)</f>
        <v>0.2</v>
      </c>
      <c r="O586" s="719">
        <f>VLOOKUP($L586,Index!F:H,3,FALSE)</f>
        <v>0.15</v>
      </c>
      <c r="P586" s="932"/>
      <c r="Q586" s="908" t="str">
        <f t="shared" si="23"/>
        <v/>
      </c>
      <c r="R586" s="678"/>
      <c r="S586" s="679"/>
      <c r="T586" s="679"/>
      <c r="U586" s="679"/>
      <c r="V586" s="684"/>
      <c r="W586" s="794" t="s">
        <v>1159</v>
      </c>
      <c r="AA586" s="604">
        <f>VLOOKUP(L586,Index!A:D,2,FALSE)</f>
        <v>132</v>
      </c>
      <c r="AB586" s="604">
        <f>VLOOKUP(L586,Index!A:D,3,FALSE)</f>
        <v>132</v>
      </c>
      <c r="AC586" s="604">
        <f>VLOOKUP(L586,Index!A:D,4,FALSE)</f>
        <v>132</v>
      </c>
    </row>
    <row r="587" spans="1:29" s="604" customFormat="1" ht="13.5" outlineLevel="1" x14ac:dyDescent="0.25">
      <c r="A587" s="603"/>
      <c r="C587" s="704" t="s">
        <v>706</v>
      </c>
      <c r="D587" s="596" t="s">
        <v>707</v>
      </c>
      <c r="E587" s="710" t="s">
        <v>1940</v>
      </c>
      <c r="F587" s="705"/>
      <c r="G587" s="706"/>
      <c r="H587" s="704"/>
      <c r="I587" s="704"/>
      <c r="J587" s="707"/>
      <c r="K587" s="705"/>
      <c r="L587" s="708"/>
      <c r="M587" s="705"/>
      <c r="N587" s="709"/>
      <c r="O587" s="709"/>
      <c r="P587" s="931"/>
      <c r="Q587" s="907" t="str">
        <f t="shared" si="23"/>
        <v/>
      </c>
      <c r="R587" s="711"/>
      <c r="S587" s="710"/>
      <c r="T587" s="710"/>
      <c r="U587" s="710"/>
      <c r="V587" s="721"/>
      <c r="W587" s="794" t="s">
        <v>1160</v>
      </c>
      <c r="AA587" s="604" t="e">
        <f>VLOOKUP(L587,Index!A:D,2,FALSE)</f>
        <v>#N/A</v>
      </c>
      <c r="AB587" s="604" t="e">
        <f>VLOOKUP(L587,Index!A:D,3,FALSE)</f>
        <v>#N/A</v>
      </c>
      <c r="AC587" s="604" t="e">
        <f>VLOOKUP(L587,Index!A:D,4,FALSE)</f>
        <v>#N/A</v>
      </c>
    </row>
    <row r="588" spans="1:29" s="604" customFormat="1" ht="13.5" outlineLevel="1" x14ac:dyDescent="0.25">
      <c r="A588" s="603"/>
      <c r="C588" s="713"/>
      <c r="D588" s="715" t="s">
        <v>708</v>
      </c>
      <c r="E588" s="679"/>
      <c r="F588" s="714" t="s">
        <v>685</v>
      </c>
      <c r="G588" s="716" t="s">
        <v>706</v>
      </c>
      <c r="H588" s="713" t="s">
        <v>174</v>
      </c>
      <c r="I588" s="713"/>
      <c r="J588" s="673" t="str">
        <f>F588&amp;"_"&amp;G588&amp;"_"&amp;H588&amp;"_"&amp;UPPER(D588)</f>
        <v>U_I0202_E1_WAND</v>
      </c>
      <c r="K588" s="717" t="str">
        <f>VLOOKUP(L588,Index!A:D,2,FALSE)&amp;","&amp;VLOOKUP(L588,Index!A:D,3,FALSE)&amp;","&amp;VLOOKUP(L588,Index!A:D,4,FALSE)</f>
        <v>132,132,132</v>
      </c>
      <c r="L588" s="718">
        <v>252</v>
      </c>
      <c r="M588" s="714" t="s">
        <v>129</v>
      </c>
      <c r="N588" s="719">
        <f>VLOOKUP($L588,Index!F:H,2,FALSE)</f>
        <v>0.2</v>
      </c>
      <c r="O588" s="719">
        <f>VLOOKUP($L588,Index!F:H,3,FALSE)</f>
        <v>0.15</v>
      </c>
      <c r="P588" s="932"/>
      <c r="Q588" s="908" t="str">
        <f t="shared" si="23"/>
        <v>X</v>
      </c>
      <c r="R588" s="678"/>
      <c r="S588" s="679" t="s">
        <v>1154</v>
      </c>
      <c r="T588" s="679"/>
      <c r="U588" s="679"/>
      <c r="V588" s="684"/>
      <c r="W588" s="794" t="s">
        <v>1161</v>
      </c>
      <c r="AA588" s="604">
        <f>VLOOKUP(L588,Index!A:D,2,FALSE)</f>
        <v>132</v>
      </c>
      <c r="AB588" s="604">
        <f>VLOOKUP(L588,Index!A:D,3,FALSE)</f>
        <v>132</v>
      </c>
      <c r="AC588" s="604">
        <f>VLOOKUP(L588,Index!A:D,4,FALSE)</f>
        <v>132</v>
      </c>
    </row>
    <row r="589" spans="1:29" s="604" customFormat="1" ht="13.5" outlineLevel="1" x14ac:dyDescent="0.25">
      <c r="A589" s="603"/>
      <c r="C589" s="704" t="s">
        <v>709</v>
      </c>
      <c r="D589" s="596" t="s">
        <v>710</v>
      </c>
      <c r="E589" s="710" t="s">
        <v>1941</v>
      </c>
      <c r="F589" s="705"/>
      <c r="G589" s="706"/>
      <c r="H589" s="704"/>
      <c r="I589" s="704"/>
      <c r="J589" s="707"/>
      <c r="K589" s="705"/>
      <c r="L589" s="708"/>
      <c r="M589" s="705"/>
      <c r="N589" s="709"/>
      <c r="O589" s="709"/>
      <c r="P589" s="931"/>
      <c r="Q589" s="907" t="str">
        <f t="shared" si="23"/>
        <v/>
      </c>
      <c r="R589" s="711"/>
      <c r="S589" s="710"/>
      <c r="T589" s="710"/>
      <c r="U589" s="710"/>
      <c r="V589" s="721"/>
      <c r="W589" s="794" t="s">
        <v>1162</v>
      </c>
      <c r="AA589" s="604" t="e">
        <f>VLOOKUP(L589,Index!A:D,2,FALSE)</f>
        <v>#N/A</v>
      </c>
      <c r="AB589" s="604" t="e">
        <f>VLOOKUP(L589,Index!A:D,3,FALSE)</f>
        <v>#N/A</v>
      </c>
      <c r="AC589" s="604" t="e">
        <f>VLOOKUP(L589,Index!A:D,4,FALSE)</f>
        <v>#N/A</v>
      </c>
    </row>
    <row r="590" spans="1:29" s="604" customFormat="1" ht="13.5" outlineLevel="1" x14ac:dyDescent="0.25">
      <c r="A590" s="603"/>
      <c r="C590" s="713"/>
      <c r="D590" s="715" t="str">
        <f>D589</f>
        <v>Kleinbauwerk</v>
      </c>
      <c r="E590" s="679"/>
      <c r="F590" s="714" t="s">
        <v>685</v>
      </c>
      <c r="G590" s="716" t="s">
        <v>709</v>
      </c>
      <c r="H590" s="713" t="s">
        <v>174</v>
      </c>
      <c r="I590" s="713"/>
      <c r="J590" s="673" t="str">
        <f>F590&amp;"_"&amp;G590&amp;"_"&amp;H590&amp;"_"&amp;UPPER(D590)</f>
        <v>U_I0203_E1_KLEINBAUWERK</v>
      </c>
      <c r="K590" s="717" t="str">
        <f>VLOOKUP(L590,Index!A:D,2,FALSE)&amp;","&amp;VLOOKUP(L590,Index!A:D,3,FALSE)&amp;","&amp;VLOOKUP(L590,Index!A:D,4,FALSE)</f>
        <v>132,132,132</v>
      </c>
      <c r="L590" s="718">
        <v>252</v>
      </c>
      <c r="M590" s="714" t="s">
        <v>129</v>
      </c>
      <c r="N590" s="719">
        <f>VLOOKUP($L590,Index!F:H,2,FALSE)</f>
        <v>0.2</v>
      </c>
      <c r="O590" s="719">
        <f>VLOOKUP($L590,Index!F:H,3,FALSE)</f>
        <v>0.15</v>
      </c>
      <c r="P590" s="932"/>
      <c r="Q590" s="908" t="str">
        <f t="shared" si="23"/>
        <v/>
      </c>
      <c r="R590" s="678"/>
      <c r="S590" s="679"/>
      <c r="T590" s="679"/>
      <c r="U590" s="679"/>
      <c r="V590" s="684"/>
      <c r="W590" s="794" t="s">
        <v>1163</v>
      </c>
      <c r="AA590" s="604">
        <f>VLOOKUP(L590,Index!A:D,2,FALSE)</f>
        <v>132</v>
      </c>
      <c r="AB590" s="604">
        <f>VLOOKUP(L590,Index!A:D,3,FALSE)</f>
        <v>132</v>
      </c>
      <c r="AC590" s="604">
        <f>VLOOKUP(L590,Index!A:D,4,FALSE)</f>
        <v>132</v>
      </c>
    </row>
    <row r="591" spans="1:29" s="604" customFormat="1" ht="13.5" outlineLevel="1" x14ac:dyDescent="0.25">
      <c r="A591" s="603"/>
      <c r="C591" s="697" t="s">
        <v>711</v>
      </c>
      <c r="D591" s="594" t="s">
        <v>712</v>
      </c>
      <c r="E591" s="701" t="s">
        <v>1942</v>
      </c>
      <c r="F591" s="698"/>
      <c r="G591" s="697"/>
      <c r="H591" s="697"/>
      <c r="I591" s="697"/>
      <c r="J591" s="697"/>
      <c r="K591" s="699"/>
      <c r="L591" s="698"/>
      <c r="M591" s="698"/>
      <c r="N591" s="700"/>
      <c r="O591" s="700"/>
      <c r="P591" s="939"/>
      <c r="Q591" s="912" t="str">
        <f t="shared" si="23"/>
        <v/>
      </c>
      <c r="R591" s="700"/>
      <c r="S591" s="702"/>
      <c r="T591" s="702"/>
      <c r="U591" s="702"/>
      <c r="V591" s="725"/>
      <c r="W591" s="794" t="s">
        <v>1164</v>
      </c>
      <c r="AA591" s="604" t="e">
        <f>VLOOKUP(L591,Index!A:D,2,FALSE)</f>
        <v>#N/A</v>
      </c>
      <c r="AB591" s="604" t="e">
        <f>VLOOKUP(L591,Index!A:D,3,FALSE)</f>
        <v>#N/A</v>
      </c>
      <c r="AC591" s="604" t="e">
        <f>VLOOKUP(L591,Index!A:D,4,FALSE)</f>
        <v>#N/A</v>
      </c>
    </row>
    <row r="592" spans="1:29" s="604" customFormat="1" ht="13.5" outlineLevel="1" x14ac:dyDescent="0.25">
      <c r="A592" s="603"/>
      <c r="C592" s="704" t="s">
        <v>713</v>
      </c>
      <c r="D592" s="596" t="str">
        <f>D591</f>
        <v>Gruenflaeche</v>
      </c>
      <c r="E592" s="710"/>
      <c r="F592" s="705"/>
      <c r="G592" s="706"/>
      <c r="H592" s="704"/>
      <c r="I592" s="704"/>
      <c r="J592" s="707"/>
      <c r="K592" s="705"/>
      <c r="L592" s="708"/>
      <c r="M592" s="705"/>
      <c r="N592" s="709"/>
      <c r="O592" s="709"/>
      <c r="P592" s="931"/>
      <c r="Q592" s="907" t="str">
        <f t="shared" si="23"/>
        <v/>
      </c>
      <c r="R592" s="711"/>
      <c r="S592" s="710"/>
      <c r="T592" s="710"/>
      <c r="U592" s="710"/>
      <c r="V592" s="721"/>
      <c r="W592" s="794" t="s">
        <v>1165</v>
      </c>
      <c r="AA592" s="604" t="e">
        <f>VLOOKUP(L592,Index!A:D,2,FALSE)</f>
        <v>#N/A</v>
      </c>
      <c r="AB592" s="604" t="e">
        <f>VLOOKUP(L592,Index!A:D,3,FALSE)</f>
        <v>#N/A</v>
      </c>
      <c r="AC592" s="604" t="e">
        <f>VLOOKUP(L592,Index!A:D,4,FALSE)</f>
        <v>#N/A</v>
      </c>
    </row>
    <row r="593" spans="1:29" s="604" customFormat="1" ht="13.5" outlineLevel="1" x14ac:dyDescent="0.25">
      <c r="A593" s="603"/>
      <c r="C593" s="713"/>
      <c r="D593" s="715" t="str">
        <f>D592</f>
        <v>Gruenflaeche</v>
      </c>
      <c r="E593" s="679"/>
      <c r="F593" s="714" t="s">
        <v>685</v>
      </c>
      <c r="G593" s="716" t="s">
        <v>713</v>
      </c>
      <c r="H593" s="713" t="s">
        <v>174</v>
      </c>
      <c r="I593" s="713"/>
      <c r="J593" s="673" t="str">
        <f>F593&amp;"_"&amp;G593&amp;"_"&amp;H593&amp;"_"&amp;UPPER(D593)</f>
        <v>U_I0300_E1_GRUENFLAECHE</v>
      </c>
      <c r="K593" s="797" t="str">
        <f>VLOOKUP(L593,Index!A:D,2,FALSE)&amp;","&amp;VLOOKUP(L593,Index!A:D,3,FALSE)&amp;","&amp;VLOOKUP(L593,Index!A:D,4,FALSE)</f>
        <v>76,152,76</v>
      </c>
      <c r="L593" s="718">
        <v>95</v>
      </c>
      <c r="M593" s="714" t="s">
        <v>129</v>
      </c>
      <c r="N593" s="719">
        <f>VLOOKUP($L593,Index!F:H,2,FALSE)</f>
        <v>0.25</v>
      </c>
      <c r="O593" s="719">
        <f>VLOOKUP($L593,Index!F:H,3,FALSE)</f>
        <v>0.15</v>
      </c>
      <c r="P593" s="932"/>
      <c r="Q593" s="908" t="str">
        <f t="shared" si="23"/>
        <v>X</v>
      </c>
      <c r="R593" s="678"/>
      <c r="S593" s="679" t="s">
        <v>1678</v>
      </c>
      <c r="T593" s="679" t="s">
        <v>1679</v>
      </c>
      <c r="U593" s="679"/>
      <c r="V593" s="684"/>
      <c r="W593" s="794" t="s">
        <v>1166</v>
      </c>
      <c r="AA593" s="604">
        <f>VLOOKUP(L593,Index!A:D,2,FALSE)</f>
        <v>76</v>
      </c>
      <c r="AB593" s="604">
        <f>VLOOKUP(L593,Index!A:D,3,FALSE)</f>
        <v>152</v>
      </c>
      <c r="AC593" s="604">
        <f>VLOOKUP(L593,Index!A:D,4,FALSE)</f>
        <v>76</v>
      </c>
    </row>
    <row r="594" spans="1:29" s="604" customFormat="1" ht="13.5" outlineLevel="1" x14ac:dyDescent="0.25">
      <c r="A594" s="603"/>
      <c r="C594" s="704" t="s">
        <v>714</v>
      </c>
      <c r="D594" s="596" t="s">
        <v>715</v>
      </c>
      <c r="E594" s="710" t="s">
        <v>1943</v>
      </c>
      <c r="F594" s="705"/>
      <c r="G594" s="706"/>
      <c r="H594" s="704"/>
      <c r="I594" s="704"/>
      <c r="J594" s="707"/>
      <c r="K594" s="705"/>
      <c r="L594" s="708"/>
      <c r="M594" s="705"/>
      <c r="N594" s="709"/>
      <c r="O594" s="709"/>
      <c r="P594" s="931"/>
      <c r="Q594" s="907" t="str">
        <f t="shared" si="23"/>
        <v/>
      </c>
      <c r="R594" s="711"/>
      <c r="S594" s="710"/>
      <c r="T594" s="710"/>
      <c r="U594" s="710"/>
      <c r="V594" s="721"/>
      <c r="W594" s="794" t="s">
        <v>1167</v>
      </c>
      <c r="AA594" s="604" t="e">
        <f>VLOOKUP(L594,Index!A:D,2,FALSE)</f>
        <v>#N/A</v>
      </c>
      <c r="AB594" s="604" t="e">
        <f>VLOOKUP(L594,Index!A:D,3,FALSE)</f>
        <v>#N/A</v>
      </c>
      <c r="AC594" s="604" t="e">
        <f>VLOOKUP(L594,Index!A:D,4,FALSE)</f>
        <v>#N/A</v>
      </c>
    </row>
    <row r="595" spans="1:29" s="604" customFormat="1" ht="13.5" outlineLevel="1" x14ac:dyDescent="0.25">
      <c r="A595" s="603"/>
      <c r="C595" s="713"/>
      <c r="D595" s="715" t="s">
        <v>716</v>
      </c>
      <c r="E595" s="679"/>
      <c r="F595" s="714" t="s">
        <v>685</v>
      </c>
      <c r="G595" s="716" t="s">
        <v>714</v>
      </c>
      <c r="H595" s="713" t="s">
        <v>174</v>
      </c>
      <c r="I595" s="713"/>
      <c r="J595" s="673" t="str">
        <f>F595&amp;"_"&amp;G595&amp;"_"&amp;H595&amp;"_"&amp;UPPER(D595)</f>
        <v>U_I0301_E1_VEGETATION</v>
      </c>
      <c r="K595" s="797" t="str">
        <f>VLOOKUP(L595,Index!A:D,2,FALSE)&amp;","&amp;VLOOKUP(L595,Index!A:D,3,FALSE)&amp;","&amp;VLOOKUP(L595,Index!A:D,4,FALSE)</f>
        <v>76,152,76</v>
      </c>
      <c r="L595" s="718">
        <v>95</v>
      </c>
      <c r="M595" s="714" t="s">
        <v>129</v>
      </c>
      <c r="N595" s="719">
        <f>VLOOKUP($L595,Index!F:H,2,FALSE)</f>
        <v>0.25</v>
      </c>
      <c r="O595" s="719">
        <f>VLOOKUP($L595,Index!F:H,3,FALSE)</f>
        <v>0.15</v>
      </c>
      <c r="P595" s="932"/>
      <c r="Q595" s="908" t="str">
        <f t="shared" si="23"/>
        <v>X</v>
      </c>
      <c r="R595" s="678"/>
      <c r="S595" s="679" t="s">
        <v>1175</v>
      </c>
      <c r="T595" s="679"/>
      <c r="U595" s="679"/>
      <c r="V595" s="684"/>
      <c r="W595" s="794" t="s">
        <v>1168</v>
      </c>
      <c r="AA595" s="604">
        <f>VLOOKUP(L595,Index!A:D,2,FALSE)</f>
        <v>76</v>
      </c>
      <c r="AB595" s="604">
        <f>VLOOKUP(L595,Index!A:D,3,FALSE)</f>
        <v>152</v>
      </c>
      <c r="AC595" s="604">
        <f>VLOOKUP(L595,Index!A:D,4,FALSE)</f>
        <v>76</v>
      </c>
    </row>
    <row r="596" spans="1:29" s="604" customFormat="1" ht="13.5" outlineLevel="1" x14ac:dyDescent="0.25">
      <c r="A596" s="603"/>
      <c r="C596" s="704" t="s">
        <v>717</v>
      </c>
      <c r="D596" s="596" t="s">
        <v>718</v>
      </c>
      <c r="E596" s="710" t="s">
        <v>1944</v>
      </c>
      <c r="F596" s="705"/>
      <c r="G596" s="706"/>
      <c r="H596" s="704"/>
      <c r="I596" s="704"/>
      <c r="J596" s="707"/>
      <c r="K596" s="705"/>
      <c r="L596" s="708"/>
      <c r="M596" s="705"/>
      <c r="N596" s="709"/>
      <c r="O596" s="709"/>
      <c r="P596" s="931"/>
      <c r="Q596" s="907" t="str">
        <f t="shared" si="23"/>
        <v/>
      </c>
      <c r="R596" s="711"/>
      <c r="S596" s="710"/>
      <c r="T596" s="710"/>
      <c r="U596" s="710"/>
      <c r="V596" s="721"/>
      <c r="W596" s="794" t="s">
        <v>1169</v>
      </c>
      <c r="AA596" s="604" t="e">
        <f>VLOOKUP(L596,Index!A:D,2,FALSE)</f>
        <v>#N/A</v>
      </c>
      <c r="AB596" s="604" t="e">
        <f>VLOOKUP(L596,Index!A:D,3,FALSE)</f>
        <v>#N/A</v>
      </c>
      <c r="AC596" s="604" t="e">
        <f>VLOOKUP(L596,Index!A:D,4,FALSE)</f>
        <v>#N/A</v>
      </c>
    </row>
    <row r="597" spans="1:29" s="604" customFormat="1" ht="13.5" outlineLevel="1" x14ac:dyDescent="0.25">
      <c r="A597" s="603"/>
      <c r="C597" s="713"/>
      <c r="D597" s="715" t="str">
        <f>D596</f>
        <v>Rasen</v>
      </c>
      <c r="E597" s="679"/>
      <c r="F597" s="714" t="s">
        <v>685</v>
      </c>
      <c r="G597" s="716" t="s">
        <v>717</v>
      </c>
      <c r="H597" s="713" t="s">
        <v>174</v>
      </c>
      <c r="I597" s="713"/>
      <c r="J597" s="673" t="str">
        <f>F597&amp;"_"&amp;G597&amp;"_"&amp;H597&amp;"_"&amp;UPPER(D597)</f>
        <v>U_I0302_E1_RASEN</v>
      </c>
      <c r="K597" s="797" t="str">
        <f>VLOOKUP(L597,Index!A:D,2,FALSE)&amp;","&amp;VLOOKUP(L597,Index!A:D,3,FALSE)&amp;","&amp;VLOOKUP(L597,Index!A:D,4,FALSE)</f>
        <v>76,152,76</v>
      </c>
      <c r="L597" s="718">
        <v>95</v>
      </c>
      <c r="M597" s="714" t="s">
        <v>129</v>
      </c>
      <c r="N597" s="719">
        <f>VLOOKUP($L597,Index!F:H,2,FALSE)</f>
        <v>0.25</v>
      </c>
      <c r="O597" s="719">
        <f>VLOOKUP($L597,Index!F:H,3,FALSE)</f>
        <v>0.15</v>
      </c>
      <c r="P597" s="932"/>
      <c r="Q597" s="908" t="str">
        <f t="shared" si="23"/>
        <v>X</v>
      </c>
      <c r="R597" s="678"/>
      <c r="S597" s="679" t="s">
        <v>1172</v>
      </c>
      <c r="T597" s="679"/>
      <c r="U597" s="679"/>
      <c r="V597" s="684"/>
      <c r="W597" s="794" t="s">
        <v>1170</v>
      </c>
      <c r="AA597" s="604">
        <f>VLOOKUP(L597,Index!A:D,2,FALSE)</f>
        <v>76</v>
      </c>
      <c r="AB597" s="604">
        <f>VLOOKUP(L597,Index!A:D,3,FALSE)</f>
        <v>152</v>
      </c>
      <c r="AC597" s="604">
        <f>VLOOKUP(L597,Index!A:D,4,FALSE)</f>
        <v>76</v>
      </c>
    </row>
    <row r="598" spans="1:29" s="604" customFormat="1" ht="13.5" outlineLevel="1" x14ac:dyDescent="0.25">
      <c r="A598" s="603"/>
      <c r="C598" s="704" t="s">
        <v>719</v>
      </c>
      <c r="D598" s="596" t="s">
        <v>720</v>
      </c>
      <c r="E598" s="710" t="s">
        <v>1945</v>
      </c>
      <c r="F598" s="705"/>
      <c r="G598" s="706"/>
      <c r="H598" s="704"/>
      <c r="I598" s="704"/>
      <c r="J598" s="707"/>
      <c r="K598" s="705"/>
      <c r="L598" s="708"/>
      <c r="M598" s="705"/>
      <c r="N598" s="709"/>
      <c r="O598" s="709"/>
      <c r="P598" s="931"/>
      <c r="Q598" s="907" t="str">
        <f t="shared" si="23"/>
        <v/>
      </c>
      <c r="R598" s="711"/>
      <c r="S598" s="710"/>
      <c r="T598" s="710"/>
      <c r="U598" s="710"/>
      <c r="V598" s="721"/>
      <c r="W598" s="794" t="s">
        <v>1171</v>
      </c>
      <c r="AA598" s="604" t="e">
        <f>VLOOKUP(L598,Index!A:D,2,FALSE)</f>
        <v>#N/A</v>
      </c>
      <c r="AB598" s="604" t="e">
        <f>VLOOKUP(L598,Index!A:D,3,FALSE)</f>
        <v>#N/A</v>
      </c>
      <c r="AC598" s="604" t="e">
        <f>VLOOKUP(L598,Index!A:D,4,FALSE)</f>
        <v>#N/A</v>
      </c>
    </row>
    <row r="599" spans="1:29" s="604" customFormat="1" ht="13.5" outlineLevel="1" x14ac:dyDescent="0.25">
      <c r="A599" s="603"/>
      <c r="C599" s="713"/>
      <c r="D599" s="715" t="str">
        <f>D598</f>
        <v>Bepflanzung</v>
      </c>
      <c r="E599" s="679"/>
      <c r="F599" s="714" t="s">
        <v>685</v>
      </c>
      <c r="G599" s="716" t="s">
        <v>719</v>
      </c>
      <c r="H599" s="713" t="s">
        <v>174</v>
      </c>
      <c r="I599" s="713"/>
      <c r="J599" s="673" t="str">
        <f>F599&amp;"_"&amp;G599&amp;"_"&amp;H599&amp;"_"&amp;UPPER(D599)</f>
        <v>U_I0303_E1_BEPFLANZUNG</v>
      </c>
      <c r="K599" s="795" t="str">
        <f>VLOOKUP(L599,Index!A:D,2,FALSE)&amp;","&amp;VLOOKUP(L599,Index!A:D,3,FALSE)&amp;","&amp;VLOOKUP(L599,Index!A:D,4,FALSE)</f>
        <v>95,127,0</v>
      </c>
      <c r="L599" s="718">
        <v>66</v>
      </c>
      <c r="M599" s="714" t="s">
        <v>129</v>
      </c>
      <c r="N599" s="719">
        <f>VLOOKUP($L599,Index!F:H,2,FALSE)</f>
        <v>0.25</v>
      </c>
      <c r="O599" s="719">
        <f>VLOOKUP($L599,Index!F:H,3,FALSE)</f>
        <v>0.15</v>
      </c>
      <c r="P599" s="932"/>
      <c r="Q599" s="908" t="str">
        <f t="shared" si="23"/>
        <v>X</v>
      </c>
      <c r="R599" s="678"/>
      <c r="S599" s="679" t="s">
        <v>1088</v>
      </c>
      <c r="T599" s="679"/>
      <c r="U599" s="679"/>
      <c r="V599" s="680"/>
      <c r="AA599" s="604">
        <f>VLOOKUP(L599,Index!A:D,2,FALSE)</f>
        <v>95</v>
      </c>
      <c r="AB599" s="604">
        <f>VLOOKUP(L599,Index!A:D,3,FALSE)</f>
        <v>127</v>
      </c>
      <c r="AC599" s="604">
        <f>VLOOKUP(L599,Index!A:D,4,FALSE)</f>
        <v>0</v>
      </c>
    </row>
    <row r="600" spans="1:29" s="604" customFormat="1" ht="13.5" outlineLevel="1" x14ac:dyDescent="0.25">
      <c r="A600" s="603"/>
      <c r="C600" s="704" t="s">
        <v>721</v>
      </c>
      <c r="D600" s="596" t="s">
        <v>722</v>
      </c>
      <c r="E600" s="710" t="s">
        <v>1946</v>
      </c>
      <c r="F600" s="705"/>
      <c r="G600" s="706"/>
      <c r="H600" s="704"/>
      <c r="I600" s="704"/>
      <c r="J600" s="707"/>
      <c r="K600" s="705"/>
      <c r="L600" s="708"/>
      <c r="M600" s="705"/>
      <c r="N600" s="709"/>
      <c r="O600" s="709"/>
      <c r="P600" s="931"/>
      <c r="Q600" s="907" t="str">
        <f t="shared" si="23"/>
        <v/>
      </c>
      <c r="R600" s="711"/>
      <c r="S600" s="710"/>
      <c r="T600" s="710"/>
      <c r="U600" s="710"/>
      <c r="V600" s="712"/>
      <c r="AA600" s="604" t="e">
        <f>VLOOKUP(L600,Index!A:D,2,FALSE)</f>
        <v>#N/A</v>
      </c>
      <c r="AB600" s="604" t="e">
        <f>VLOOKUP(L600,Index!A:D,3,FALSE)</f>
        <v>#N/A</v>
      </c>
      <c r="AC600" s="604" t="e">
        <f>VLOOKUP(L600,Index!A:D,4,FALSE)</f>
        <v>#N/A</v>
      </c>
    </row>
    <row r="601" spans="1:29" s="604" customFormat="1" ht="13.5" outlineLevel="1" x14ac:dyDescent="0.25">
      <c r="A601" s="603"/>
      <c r="C601" s="713"/>
      <c r="D601" s="715" t="str">
        <f>D600</f>
        <v>Wasserflaeche</v>
      </c>
      <c r="E601" s="679"/>
      <c r="F601" s="714" t="s">
        <v>685</v>
      </c>
      <c r="G601" s="716" t="s">
        <v>721</v>
      </c>
      <c r="H601" s="713" t="s">
        <v>174</v>
      </c>
      <c r="I601" s="713"/>
      <c r="J601" s="673" t="str">
        <f>F601&amp;"_"&amp;G601&amp;"_"&amp;H601&amp;"_"&amp;UPPER(D601)</f>
        <v>U_I0304_E1_WASSERFLAECHE</v>
      </c>
      <c r="K601" s="796" t="str">
        <f>VLOOKUP(L601,Index!A:D,2,FALSE)&amp;","&amp;VLOOKUP(L601,Index!A:D,3,FALSE)&amp;","&amp;VLOOKUP(L601,Index!A:D,4,FALSE)</f>
        <v>0,38,76</v>
      </c>
      <c r="L601" s="718">
        <v>158</v>
      </c>
      <c r="M601" s="714" t="s">
        <v>129</v>
      </c>
      <c r="N601" s="719">
        <f>VLOOKUP($L601,Index!F:H,2,FALSE)</f>
        <v>0.25</v>
      </c>
      <c r="O601" s="719">
        <f>VLOOKUP($L601,Index!F:H,3,FALSE)</f>
        <v>0.15</v>
      </c>
      <c r="P601" s="932"/>
      <c r="Q601" s="908" t="str">
        <f t="shared" si="23"/>
        <v>X</v>
      </c>
      <c r="R601" s="678"/>
      <c r="S601" s="679" t="s">
        <v>1178</v>
      </c>
      <c r="T601" s="679"/>
      <c r="U601" s="679"/>
      <c r="V601" s="684"/>
      <c r="W601" s="794" t="s">
        <v>1173</v>
      </c>
      <c r="AA601" s="604">
        <f>VLOOKUP(L601,Index!A:D,2,FALSE)</f>
        <v>0</v>
      </c>
      <c r="AB601" s="604">
        <f>VLOOKUP(L601,Index!A:D,3,FALSE)</f>
        <v>38</v>
      </c>
      <c r="AC601" s="604">
        <f>VLOOKUP(L601,Index!A:D,4,FALSE)</f>
        <v>76</v>
      </c>
    </row>
    <row r="602" spans="1:29" s="604" customFormat="1" ht="13.5" outlineLevel="1" x14ac:dyDescent="0.25">
      <c r="A602" s="603"/>
      <c r="C602" s="697" t="s">
        <v>723</v>
      </c>
      <c r="D602" s="594" t="s">
        <v>724</v>
      </c>
      <c r="E602" s="701" t="s">
        <v>1947</v>
      </c>
      <c r="F602" s="698"/>
      <c r="G602" s="697"/>
      <c r="H602" s="697"/>
      <c r="I602" s="697"/>
      <c r="J602" s="697"/>
      <c r="K602" s="699"/>
      <c r="L602" s="698"/>
      <c r="M602" s="698"/>
      <c r="N602" s="700"/>
      <c r="O602" s="700"/>
      <c r="P602" s="939"/>
      <c r="Q602" s="912" t="str">
        <f t="shared" si="23"/>
        <v/>
      </c>
      <c r="R602" s="700"/>
      <c r="S602" s="702"/>
      <c r="T602" s="702"/>
      <c r="U602" s="702"/>
      <c r="V602" s="725"/>
      <c r="W602" s="794" t="s">
        <v>1174</v>
      </c>
      <c r="AA602" s="604" t="e">
        <f>VLOOKUP(L602,Index!A:D,2,FALSE)</f>
        <v>#N/A</v>
      </c>
      <c r="AB602" s="604" t="e">
        <f>VLOOKUP(L602,Index!A:D,3,FALSE)</f>
        <v>#N/A</v>
      </c>
      <c r="AC602" s="604" t="e">
        <f>VLOOKUP(L602,Index!A:D,4,FALSE)</f>
        <v>#N/A</v>
      </c>
    </row>
    <row r="603" spans="1:29" s="604" customFormat="1" ht="13.5" outlineLevel="1" x14ac:dyDescent="0.25">
      <c r="A603" s="603"/>
      <c r="C603" s="704" t="s">
        <v>725</v>
      </c>
      <c r="D603" s="596" t="str">
        <f>D602</f>
        <v>Hartflaeche</v>
      </c>
      <c r="E603" s="710"/>
      <c r="F603" s="705"/>
      <c r="G603" s="706"/>
      <c r="H603" s="704"/>
      <c r="I603" s="704"/>
      <c r="J603" s="707"/>
      <c r="K603" s="705"/>
      <c r="L603" s="708"/>
      <c r="M603" s="705"/>
      <c r="N603" s="709"/>
      <c r="O603" s="709"/>
      <c r="P603" s="931"/>
      <c r="Q603" s="907" t="str">
        <f t="shared" si="23"/>
        <v/>
      </c>
      <c r="R603" s="711"/>
      <c r="S603" s="710"/>
      <c r="T603" s="710"/>
      <c r="U603" s="710"/>
      <c r="V603" s="712"/>
      <c r="AA603" s="604" t="e">
        <f>VLOOKUP(L603,Index!A:D,2,FALSE)</f>
        <v>#N/A</v>
      </c>
      <c r="AB603" s="604" t="e">
        <f>VLOOKUP(L603,Index!A:D,3,FALSE)</f>
        <v>#N/A</v>
      </c>
      <c r="AC603" s="604" t="e">
        <f>VLOOKUP(L603,Index!A:D,4,FALSE)</f>
        <v>#N/A</v>
      </c>
    </row>
    <row r="604" spans="1:29" s="604" customFormat="1" ht="13.5" outlineLevel="1" x14ac:dyDescent="0.25">
      <c r="A604" s="603"/>
      <c r="C604" s="713"/>
      <c r="D604" s="715" t="str">
        <f>D603</f>
        <v>Hartflaeche</v>
      </c>
      <c r="E604" s="679"/>
      <c r="F604" s="714" t="s">
        <v>685</v>
      </c>
      <c r="G604" s="716" t="s">
        <v>725</v>
      </c>
      <c r="H604" s="713" t="s">
        <v>174</v>
      </c>
      <c r="I604" s="713"/>
      <c r="J604" s="673" t="str">
        <f>F604&amp;"_"&amp;G604&amp;"_"&amp;H604&amp;"_"&amp;UPPER(D604)</f>
        <v>U_I0400_E1_HARTFLAECHE</v>
      </c>
      <c r="K604" s="717" t="str">
        <f>VLOOKUP(L604,Index!A:D,2,FALSE)&amp;","&amp;VLOOKUP(L604,Index!A:D,3,FALSE)&amp;","&amp;VLOOKUP(L604,Index!A:D,4,FALSE)</f>
        <v>132,132,132</v>
      </c>
      <c r="L604" s="718">
        <v>252</v>
      </c>
      <c r="M604" s="714" t="s">
        <v>129</v>
      </c>
      <c r="N604" s="719">
        <f>VLOOKUP($L604,Index!F:H,2,FALSE)</f>
        <v>0.2</v>
      </c>
      <c r="O604" s="719">
        <f>VLOOKUP($L604,Index!F:H,3,FALSE)</f>
        <v>0.15</v>
      </c>
      <c r="P604" s="932"/>
      <c r="Q604" s="908" t="str">
        <f t="shared" si="23"/>
        <v>X</v>
      </c>
      <c r="R604" s="678"/>
      <c r="S604" s="679" t="s">
        <v>1680</v>
      </c>
      <c r="T604" s="679" t="s">
        <v>1681</v>
      </c>
      <c r="U604" s="679"/>
      <c r="V604" s="684"/>
      <c r="W604" s="794" t="s">
        <v>1176</v>
      </c>
      <c r="AA604" s="604">
        <f>VLOOKUP(L604,Index!A:D,2,FALSE)</f>
        <v>132</v>
      </c>
      <c r="AB604" s="604">
        <f>VLOOKUP(L604,Index!A:D,3,FALSE)</f>
        <v>132</v>
      </c>
      <c r="AC604" s="604">
        <f>VLOOKUP(L604,Index!A:D,4,FALSE)</f>
        <v>132</v>
      </c>
    </row>
    <row r="605" spans="1:29" s="604" customFormat="1" ht="13.5" outlineLevel="1" x14ac:dyDescent="0.25">
      <c r="A605" s="603"/>
      <c r="C605" s="704" t="s">
        <v>726</v>
      </c>
      <c r="D605" s="596" t="s">
        <v>727</v>
      </c>
      <c r="E605" s="710" t="s">
        <v>1948</v>
      </c>
      <c r="F605" s="705"/>
      <c r="G605" s="706"/>
      <c r="H605" s="704"/>
      <c r="I605" s="704"/>
      <c r="J605" s="707"/>
      <c r="K605" s="705"/>
      <c r="L605" s="708"/>
      <c r="M605" s="705"/>
      <c r="N605" s="709"/>
      <c r="O605" s="709"/>
      <c r="P605" s="931"/>
      <c r="Q605" s="907" t="str">
        <f t="shared" si="23"/>
        <v/>
      </c>
      <c r="R605" s="711"/>
      <c r="S605" s="710"/>
      <c r="T605" s="710"/>
      <c r="U605" s="710"/>
      <c r="V605" s="721"/>
      <c r="W605" s="794" t="s">
        <v>1177</v>
      </c>
      <c r="AA605" s="604" t="e">
        <f>VLOOKUP(L605,Index!A:D,2,FALSE)</f>
        <v>#N/A</v>
      </c>
      <c r="AB605" s="604" t="e">
        <f>VLOOKUP(L605,Index!A:D,3,FALSE)</f>
        <v>#N/A</v>
      </c>
      <c r="AC605" s="604" t="e">
        <f>VLOOKUP(L605,Index!A:D,4,FALSE)</f>
        <v>#N/A</v>
      </c>
    </row>
    <row r="606" spans="1:29" s="604" customFormat="1" ht="13.5" outlineLevel="1" x14ac:dyDescent="0.25">
      <c r="A606" s="603"/>
      <c r="C606" s="713"/>
      <c r="D606" s="715" t="s">
        <v>728</v>
      </c>
      <c r="E606" s="679"/>
      <c r="F606" s="714" t="s">
        <v>685</v>
      </c>
      <c r="G606" s="716" t="s">
        <v>726</v>
      </c>
      <c r="H606" s="713" t="s">
        <v>174</v>
      </c>
      <c r="I606" s="713"/>
      <c r="J606" s="673" t="str">
        <f>F606&amp;"_"&amp;G606&amp;"_"&amp;H606&amp;"_"&amp;UPPER(D606)</f>
        <v>U_I0401_E1_FUNDATION</v>
      </c>
      <c r="K606" s="717" t="str">
        <f>VLOOKUP(L606,Index!A:D,2,FALSE)&amp;","&amp;VLOOKUP(L606,Index!A:D,3,FALSE)&amp;","&amp;VLOOKUP(L606,Index!A:D,4,FALSE)</f>
        <v>132,132,132</v>
      </c>
      <c r="L606" s="718">
        <v>252</v>
      </c>
      <c r="M606" s="714" t="s">
        <v>129</v>
      </c>
      <c r="N606" s="719">
        <f>VLOOKUP($L606,Index!F:H,2,FALSE)</f>
        <v>0.2</v>
      </c>
      <c r="O606" s="719">
        <f>VLOOKUP($L606,Index!F:H,3,FALSE)</f>
        <v>0.15</v>
      </c>
      <c r="P606" s="932"/>
      <c r="Q606" s="908" t="str">
        <f t="shared" si="23"/>
        <v/>
      </c>
      <c r="R606" s="678"/>
      <c r="S606" s="679"/>
      <c r="T606" s="679"/>
      <c r="U606" s="679"/>
      <c r="V606" s="680"/>
      <c r="AA606" s="604">
        <f>VLOOKUP(L606,Index!A:D,2,FALSE)</f>
        <v>132</v>
      </c>
      <c r="AB606" s="604">
        <f>VLOOKUP(L606,Index!A:D,3,FALSE)</f>
        <v>132</v>
      </c>
      <c r="AC606" s="604">
        <f>VLOOKUP(L606,Index!A:D,4,FALSE)</f>
        <v>132</v>
      </c>
    </row>
    <row r="607" spans="1:29" s="604" customFormat="1" ht="13.5" outlineLevel="1" x14ac:dyDescent="0.25">
      <c r="A607" s="603"/>
      <c r="C607" s="704" t="s">
        <v>729</v>
      </c>
      <c r="D607" s="596" t="s">
        <v>730</v>
      </c>
      <c r="E607" s="710" t="s">
        <v>1949</v>
      </c>
      <c r="F607" s="705"/>
      <c r="G607" s="706"/>
      <c r="H607" s="704"/>
      <c r="I607" s="704"/>
      <c r="J607" s="707"/>
      <c r="K607" s="705"/>
      <c r="L607" s="708"/>
      <c r="M607" s="705"/>
      <c r="N607" s="709"/>
      <c r="O607" s="709"/>
      <c r="P607" s="931"/>
      <c r="Q607" s="907" t="str">
        <f t="shared" si="23"/>
        <v/>
      </c>
      <c r="R607" s="711"/>
      <c r="S607" s="710"/>
      <c r="T607" s="710"/>
      <c r="U607" s="710"/>
      <c r="V607" s="721"/>
      <c r="W607" s="794" t="s">
        <v>1179</v>
      </c>
      <c r="AA607" s="604" t="e">
        <f>VLOOKUP(L607,Index!A:D,2,FALSE)</f>
        <v>#N/A</v>
      </c>
      <c r="AB607" s="604" t="e">
        <f>VLOOKUP(L607,Index!A:D,3,FALSE)</f>
        <v>#N/A</v>
      </c>
      <c r="AC607" s="604" t="e">
        <f>VLOOKUP(L607,Index!A:D,4,FALSE)</f>
        <v>#N/A</v>
      </c>
    </row>
    <row r="608" spans="1:29" s="604" customFormat="1" ht="13.5" outlineLevel="1" x14ac:dyDescent="0.25">
      <c r="A608" s="603"/>
      <c r="C608" s="713"/>
      <c r="D608" s="715" t="str">
        <f>D607</f>
        <v>Abschluss</v>
      </c>
      <c r="E608" s="679"/>
      <c r="F608" s="714" t="s">
        <v>685</v>
      </c>
      <c r="G608" s="716" t="s">
        <v>729</v>
      </c>
      <c r="H608" s="713" t="s">
        <v>174</v>
      </c>
      <c r="I608" s="713"/>
      <c r="J608" s="673" t="str">
        <f>F608&amp;"_"&amp;G608&amp;"_"&amp;H608&amp;"_"&amp;UPPER(D608)</f>
        <v>U_I0402_E1_ABSCHLUSS</v>
      </c>
      <c r="K608" s="722" t="str">
        <f>VLOOKUP(L608,Index!A:D,2,FALSE)&amp;","&amp;VLOOKUP(L608,Index!A:D,3,FALSE)&amp;","&amp;VLOOKUP(L608,Index!A:D,4,FALSE)</f>
        <v>91,91,91</v>
      </c>
      <c r="L608" s="718">
        <v>251</v>
      </c>
      <c r="M608" s="714" t="s">
        <v>129</v>
      </c>
      <c r="N608" s="719">
        <f>VLOOKUP($L608,Index!F:H,2,FALSE)</f>
        <v>0.1</v>
      </c>
      <c r="O608" s="719">
        <f>VLOOKUP($L608,Index!F:H,3,FALSE)</f>
        <v>0.1</v>
      </c>
      <c r="P608" s="932"/>
      <c r="Q608" s="908" t="str">
        <f t="shared" si="23"/>
        <v/>
      </c>
      <c r="R608" s="678"/>
      <c r="S608" s="679"/>
      <c r="T608" s="679"/>
      <c r="U608" s="679"/>
      <c r="V608" s="684"/>
      <c r="W608" s="794" t="s">
        <v>1180</v>
      </c>
      <c r="AA608" s="604">
        <f>VLOOKUP(L608,Index!A:D,2,FALSE)</f>
        <v>91</v>
      </c>
      <c r="AB608" s="604">
        <f>VLOOKUP(L608,Index!A:D,3,FALSE)</f>
        <v>91</v>
      </c>
      <c r="AC608" s="604">
        <f>VLOOKUP(L608,Index!A:D,4,FALSE)</f>
        <v>91</v>
      </c>
    </row>
    <row r="609" spans="1:29" s="604" customFormat="1" ht="13.5" outlineLevel="1" x14ac:dyDescent="0.25">
      <c r="A609" s="603"/>
      <c r="C609" s="704" t="s">
        <v>731</v>
      </c>
      <c r="D609" s="596" t="s">
        <v>732</v>
      </c>
      <c r="E609" s="710" t="s">
        <v>1950</v>
      </c>
      <c r="F609" s="705"/>
      <c r="G609" s="706"/>
      <c r="H609" s="704"/>
      <c r="I609" s="704"/>
      <c r="J609" s="707"/>
      <c r="K609" s="705"/>
      <c r="L609" s="708"/>
      <c r="M609" s="705"/>
      <c r="N609" s="709"/>
      <c r="O609" s="709"/>
      <c r="P609" s="931"/>
      <c r="Q609" s="907" t="str">
        <f t="shared" si="23"/>
        <v/>
      </c>
      <c r="R609" s="711"/>
      <c r="S609" s="710"/>
      <c r="T609" s="710"/>
      <c r="U609" s="710"/>
      <c r="V609" s="712"/>
      <c r="AA609" s="604" t="e">
        <f>VLOOKUP(L609,Index!A:D,2,FALSE)</f>
        <v>#N/A</v>
      </c>
      <c r="AB609" s="604" t="e">
        <f>VLOOKUP(L609,Index!A:D,3,FALSE)</f>
        <v>#N/A</v>
      </c>
      <c r="AC609" s="604" t="e">
        <f>VLOOKUP(L609,Index!A:D,4,FALSE)</f>
        <v>#N/A</v>
      </c>
    </row>
    <row r="610" spans="1:29" s="604" customFormat="1" ht="13.5" outlineLevel="1" x14ac:dyDescent="0.25">
      <c r="A610" s="603"/>
      <c r="C610" s="713"/>
      <c r="D610" s="715" t="str">
        <f>D609</f>
        <v>Belag</v>
      </c>
      <c r="E610" s="679"/>
      <c r="F610" s="714" t="s">
        <v>685</v>
      </c>
      <c r="G610" s="716" t="s">
        <v>731</v>
      </c>
      <c r="H610" s="713" t="s">
        <v>174</v>
      </c>
      <c r="I610" s="713"/>
      <c r="J610" s="673" t="str">
        <f>F610&amp;"_"&amp;G610&amp;"_"&amp;H610&amp;"_"&amp;UPPER(D610)</f>
        <v>U_I0403_E1_BELAG</v>
      </c>
      <c r="K610" s="798" t="str">
        <f>VLOOKUP(L610,Index!A:D,2,FALSE)&amp;","&amp;VLOOKUP(L610,Index!A:D,3,FALSE)&amp;","&amp;VLOOKUP(L610,Index!A:D,4,FALSE)</f>
        <v>192,192,192</v>
      </c>
      <c r="L610" s="718">
        <v>9</v>
      </c>
      <c r="M610" s="714" t="s">
        <v>129</v>
      </c>
      <c r="N610" s="719">
        <f>VLOOKUP($L610,Index!F:H,2,FALSE)</f>
        <v>0.25</v>
      </c>
      <c r="O610" s="719">
        <f>VLOOKUP($L610,Index!F:H,3,FALSE)</f>
        <v>0.15</v>
      </c>
      <c r="P610" s="932"/>
      <c r="Q610" s="908" t="str">
        <f t="shared" si="23"/>
        <v>X</v>
      </c>
      <c r="R610" s="678"/>
      <c r="S610" s="679" t="s">
        <v>1181</v>
      </c>
      <c r="T610" s="679"/>
      <c r="U610" s="679"/>
      <c r="V610" s="680"/>
      <c r="AA610" s="604">
        <f>VLOOKUP(L610,Index!A:D,2,FALSE)</f>
        <v>192</v>
      </c>
      <c r="AB610" s="604">
        <f>VLOOKUP(L610,Index!A:D,3,FALSE)</f>
        <v>192</v>
      </c>
      <c r="AC610" s="604">
        <f>VLOOKUP(L610,Index!A:D,4,FALSE)</f>
        <v>192</v>
      </c>
    </row>
    <row r="611" spans="1:29" s="604" customFormat="1" ht="13.5" outlineLevel="1" x14ac:dyDescent="0.25">
      <c r="A611" s="603"/>
      <c r="C611" s="704" t="s">
        <v>733</v>
      </c>
      <c r="D611" s="596" t="s">
        <v>734</v>
      </c>
      <c r="E611" s="710" t="s">
        <v>1951</v>
      </c>
      <c r="F611" s="705"/>
      <c r="G611" s="706"/>
      <c r="H611" s="704"/>
      <c r="I611" s="704"/>
      <c r="J611" s="707"/>
      <c r="K611" s="705"/>
      <c r="L611" s="708"/>
      <c r="M611" s="705"/>
      <c r="N611" s="709"/>
      <c r="O611" s="709"/>
      <c r="P611" s="931"/>
      <c r="Q611" s="907" t="str">
        <f t="shared" si="23"/>
        <v/>
      </c>
      <c r="R611" s="711"/>
      <c r="S611" s="710"/>
      <c r="T611" s="710"/>
      <c r="U611" s="710"/>
      <c r="V611" s="721"/>
      <c r="W611" s="794" t="s">
        <v>1182</v>
      </c>
      <c r="AA611" s="604" t="e">
        <f>VLOOKUP(L611,Index!A:D,2,FALSE)</f>
        <v>#N/A</v>
      </c>
      <c r="AB611" s="604" t="e">
        <f>VLOOKUP(L611,Index!A:D,3,FALSE)</f>
        <v>#N/A</v>
      </c>
      <c r="AC611" s="604" t="e">
        <f>VLOOKUP(L611,Index!A:D,4,FALSE)</f>
        <v>#N/A</v>
      </c>
    </row>
    <row r="612" spans="1:29" s="604" customFormat="1" ht="13.5" outlineLevel="1" x14ac:dyDescent="0.25">
      <c r="A612" s="603"/>
      <c r="C612" s="713"/>
      <c r="D612" s="715" t="str">
        <f>D611</f>
        <v>Gleisoberbau</v>
      </c>
      <c r="E612" s="679"/>
      <c r="F612" s="714" t="s">
        <v>685</v>
      </c>
      <c r="G612" s="716" t="s">
        <v>733</v>
      </c>
      <c r="H612" s="713" t="s">
        <v>174</v>
      </c>
      <c r="I612" s="713"/>
      <c r="J612" s="673" t="str">
        <f>F612&amp;"_"&amp;G612&amp;"_"&amp;H612&amp;"_"&amp;UPPER(D612)</f>
        <v>U_I0404_E1_GLEISOBERBAU</v>
      </c>
      <c r="K612" s="722" t="str">
        <f>VLOOKUP(L612,Index!A:D,2,FALSE)&amp;","&amp;VLOOKUP(L612,Index!A:D,3,FALSE)&amp;","&amp;VLOOKUP(L612,Index!A:D,4,FALSE)</f>
        <v>91,91,91</v>
      </c>
      <c r="L612" s="718">
        <v>251</v>
      </c>
      <c r="M612" s="714" t="s">
        <v>129</v>
      </c>
      <c r="N612" s="719">
        <f>VLOOKUP($L612,Index!F:H,2,FALSE)</f>
        <v>0.1</v>
      </c>
      <c r="O612" s="719">
        <f>VLOOKUP($L612,Index!F:H,3,FALSE)</f>
        <v>0.1</v>
      </c>
      <c r="P612" s="932"/>
      <c r="Q612" s="908" t="str">
        <f t="shared" si="23"/>
        <v/>
      </c>
      <c r="R612" s="678"/>
      <c r="S612" s="679"/>
      <c r="T612" s="679"/>
      <c r="U612" s="679"/>
      <c r="V612" s="684"/>
      <c r="W612" s="794" t="s">
        <v>1183</v>
      </c>
      <c r="AA612" s="604">
        <f>VLOOKUP(L612,Index!A:D,2,FALSE)</f>
        <v>91</v>
      </c>
      <c r="AB612" s="604">
        <f>VLOOKUP(L612,Index!A:D,3,FALSE)</f>
        <v>91</v>
      </c>
      <c r="AC612" s="604">
        <f>VLOOKUP(L612,Index!A:D,4,FALSE)</f>
        <v>91</v>
      </c>
    </row>
    <row r="613" spans="1:29" s="604" customFormat="1" ht="13.5" outlineLevel="1" x14ac:dyDescent="0.25">
      <c r="A613" s="603"/>
      <c r="C613" s="697" t="s">
        <v>735</v>
      </c>
      <c r="D613" s="594" t="s">
        <v>736</v>
      </c>
      <c r="E613" s="701" t="s">
        <v>1952</v>
      </c>
      <c r="F613" s="698"/>
      <c r="G613" s="697"/>
      <c r="H613" s="697"/>
      <c r="I613" s="697"/>
      <c r="J613" s="697"/>
      <c r="K613" s="699"/>
      <c r="L613" s="698"/>
      <c r="M613" s="698"/>
      <c r="N613" s="700"/>
      <c r="O613" s="700"/>
      <c r="P613" s="939"/>
      <c r="Q613" s="912" t="str">
        <f t="shared" si="23"/>
        <v/>
      </c>
      <c r="R613" s="700"/>
      <c r="S613" s="702"/>
      <c r="T613" s="702"/>
      <c r="U613" s="702"/>
      <c r="V613" s="725"/>
      <c r="W613" s="794" t="s">
        <v>1184</v>
      </c>
      <c r="AA613" s="604" t="e">
        <f>VLOOKUP(L613,Index!A:D,2,FALSE)</f>
        <v>#N/A</v>
      </c>
      <c r="AB613" s="604" t="e">
        <f>VLOOKUP(L613,Index!A:D,3,FALSE)</f>
        <v>#N/A</v>
      </c>
      <c r="AC613" s="604" t="e">
        <f>VLOOKUP(L613,Index!A:D,4,FALSE)</f>
        <v>#N/A</v>
      </c>
    </row>
    <row r="614" spans="1:29" s="604" customFormat="1" ht="13.5" outlineLevel="1" x14ac:dyDescent="0.25">
      <c r="A614" s="603"/>
      <c r="C614" s="704" t="s">
        <v>737</v>
      </c>
      <c r="D614" s="596" t="s">
        <v>457</v>
      </c>
      <c r="E614" s="710"/>
      <c r="F614" s="705"/>
      <c r="G614" s="706"/>
      <c r="H614" s="704"/>
      <c r="I614" s="704"/>
      <c r="J614" s="707"/>
      <c r="K614" s="705"/>
      <c r="L614" s="708"/>
      <c r="M614" s="705"/>
      <c r="N614" s="709"/>
      <c r="O614" s="709"/>
      <c r="P614" s="931"/>
      <c r="Q614" s="907" t="str">
        <f t="shared" si="23"/>
        <v/>
      </c>
      <c r="R614" s="711"/>
      <c r="S614" s="710"/>
      <c r="T614" s="710"/>
      <c r="U614" s="710"/>
      <c r="V614" s="721"/>
      <c r="W614" s="794" t="s">
        <v>1185</v>
      </c>
      <c r="AA614" s="604" t="e">
        <f>VLOOKUP(L614,Index!A:D,2,FALSE)</f>
        <v>#N/A</v>
      </c>
      <c r="AB614" s="604" t="e">
        <f>VLOOKUP(L614,Index!A:D,3,FALSE)</f>
        <v>#N/A</v>
      </c>
      <c r="AC614" s="604" t="e">
        <f>VLOOKUP(L614,Index!A:D,4,FALSE)</f>
        <v>#N/A</v>
      </c>
    </row>
    <row r="615" spans="1:29" s="604" customFormat="1" ht="13.5" outlineLevel="1" x14ac:dyDescent="0.25">
      <c r="A615" s="603"/>
      <c r="C615" s="713"/>
      <c r="D615" s="715" t="str">
        <f>D614</f>
        <v>Schutzeinrichtung</v>
      </c>
      <c r="E615" s="679"/>
      <c r="F615" s="714" t="s">
        <v>685</v>
      </c>
      <c r="G615" s="716" t="s">
        <v>737</v>
      </c>
      <c r="H615" s="713" t="s">
        <v>174</v>
      </c>
      <c r="I615" s="713"/>
      <c r="J615" s="673" t="str">
        <f>F615&amp;"_"&amp;G615&amp;"_"&amp;H615&amp;"_"&amp;UPPER(D615)</f>
        <v>U_I0500_E1_SCHUTZEINRICHTUNG</v>
      </c>
      <c r="K615" s="743" t="str">
        <f>VLOOKUP(L615,Index!A:D,2,FALSE)&amp;","&amp;VLOOKUP(L615,Index!A:D,3,FALSE)&amp;","&amp;VLOOKUP(L615,Index!A:D,4,FALSE)</f>
        <v>51,51,51</v>
      </c>
      <c r="L615" s="718">
        <v>250</v>
      </c>
      <c r="M615" s="714" t="s">
        <v>129</v>
      </c>
      <c r="N615" s="719">
        <f>VLOOKUP($L615,Index!F:H,2,FALSE)</f>
        <v>0.05</v>
      </c>
      <c r="O615" s="719">
        <f>VLOOKUP($L615,Index!F:H,3,FALSE)</f>
        <v>0.05</v>
      </c>
      <c r="P615" s="932"/>
      <c r="Q615" s="908" t="str">
        <f t="shared" si="23"/>
        <v/>
      </c>
      <c r="R615" s="678"/>
      <c r="S615" s="679"/>
      <c r="T615" s="679"/>
      <c r="U615" s="679"/>
      <c r="V615" s="680"/>
      <c r="AA615" s="604">
        <f>VLOOKUP(L615,Index!A:D,2,FALSE)</f>
        <v>51</v>
      </c>
      <c r="AB615" s="604">
        <f>VLOOKUP(L615,Index!A:D,3,FALSE)</f>
        <v>51</v>
      </c>
      <c r="AC615" s="604">
        <f>VLOOKUP(L615,Index!A:D,4,FALSE)</f>
        <v>51</v>
      </c>
    </row>
    <row r="616" spans="1:29" s="604" customFormat="1" ht="13.5" outlineLevel="1" x14ac:dyDescent="0.25">
      <c r="A616" s="603"/>
      <c r="C616" s="704" t="s">
        <v>738</v>
      </c>
      <c r="D616" s="596" t="s">
        <v>739</v>
      </c>
      <c r="E616" s="710" t="s">
        <v>1953</v>
      </c>
      <c r="F616" s="705"/>
      <c r="G616" s="706"/>
      <c r="H616" s="704"/>
      <c r="I616" s="704"/>
      <c r="J616" s="707"/>
      <c r="K616" s="705"/>
      <c r="L616" s="708"/>
      <c r="M616" s="705"/>
      <c r="N616" s="709"/>
      <c r="O616" s="709"/>
      <c r="P616" s="931"/>
      <c r="Q616" s="907" t="str">
        <f t="shared" si="23"/>
        <v/>
      </c>
      <c r="R616" s="711"/>
      <c r="S616" s="710"/>
      <c r="T616" s="710"/>
      <c r="U616" s="710"/>
      <c r="V616" s="721"/>
      <c r="W616" s="792" t="s">
        <v>1187</v>
      </c>
      <c r="AA616" s="604" t="e">
        <f>VLOOKUP(L616,Index!A:D,2,FALSE)</f>
        <v>#N/A</v>
      </c>
      <c r="AB616" s="604" t="e">
        <f>VLOOKUP(L616,Index!A:D,3,FALSE)</f>
        <v>#N/A</v>
      </c>
      <c r="AC616" s="604" t="e">
        <f>VLOOKUP(L616,Index!A:D,4,FALSE)</f>
        <v>#N/A</v>
      </c>
    </row>
    <row r="617" spans="1:29" s="604" customFormat="1" ht="13.5" outlineLevel="1" x14ac:dyDescent="0.25">
      <c r="A617" s="603"/>
      <c r="C617" s="713"/>
      <c r="D617" s="715" t="s">
        <v>740</v>
      </c>
      <c r="E617" s="679"/>
      <c r="F617" s="714" t="s">
        <v>685</v>
      </c>
      <c r="G617" s="716" t="s">
        <v>738</v>
      </c>
      <c r="H617" s="713" t="s">
        <v>174</v>
      </c>
      <c r="I617" s="713"/>
      <c r="J617" s="673" t="str">
        <f>F617&amp;"_"&amp;G617&amp;"_"&amp;H617&amp;"_"&amp;UPPER(D617)</f>
        <v>U_I0501_E1_RÜCKHALTUNG</v>
      </c>
      <c r="K617" s="743" t="str">
        <f>VLOOKUP(L617,Index!A:D,2,FALSE)&amp;","&amp;VLOOKUP(L617,Index!A:D,3,FALSE)&amp;","&amp;VLOOKUP(L617,Index!A:D,4,FALSE)</f>
        <v>51,51,51</v>
      </c>
      <c r="L617" s="718">
        <v>250</v>
      </c>
      <c r="M617" s="714" t="s">
        <v>129</v>
      </c>
      <c r="N617" s="719">
        <f>VLOOKUP($L617,Index!F:H,2,FALSE)</f>
        <v>0.05</v>
      </c>
      <c r="O617" s="719">
        <f>VLOOKUP($L617,Index!F:H,3,FALSE)</f>
        <v>0.05</v>
      </c>
      <c r="P617" s="932"/>
      <c r="Q617" s="908" t="str">
        <f t="shared" ref="Q617:Q680" si="25">IF(COUNTIF($S617,"&lt;&gt;"),"X","")</f>
        <v/>
      </c>
      <c r="R617" s="678"/>
      <c r="S617" s="679"/>
      <c r="T617" s="679"/>
      <c r="U617" s="679"/>
      <c r="V617" s="684"/>
      <c r="W617" s="794" t="s">
        <v>1188</v>
      </c>
      <c r="AA617" s="604">
        <f>VLOOKUP(L617,Index!A:D,2,FALSE)</f>
        <v>51</v>
      </c>
      <c r="AB617" s="604">
        <f>VLOOKUP(L617,Index!A:D,3,FALSE)</f>
        <v>51</v>
      </c>
      <c r="AC617" s="604">
        <f>VLOOKUP(L617,Index!A:D,4,FALSE)</f>
        <v>51</v>
      </c>
    </row>
    <row r="618" spans="1:29" s="604" customFormat="1" ht="13.5" outlineLevel="1" x14ac:dyDescent="0.25">
      <c r="A618" s="603"/>
      <c r="C618" s="704" t="s">
        <v>741</v>
      </c>
      <c r="D618" s="596" t="s">
        <v>742</v>
      </c>
      <c r="E618" s="710" t="s">
        <v>1954</v>
      </c>
      <c r="F618" s="705"/>
      <c r="G618" s="706"/>
      <c r="H618" s="704"/>
      <c r="I618" s="704"/>
      <c r="J618" s="707"/>
      <c r="K618" s="705"/>
      <c r="L618" s="708"/>
      <c r="M618" s="705"/>
      <c r="N618" s="709"/>
      <c r="O618" s="709"/>
      <c r="P618" s="931"/>
      <c r="Q618" s="907" t="str">
        <f t="shared" si="25"/>
        <v/>
      </c>
      <c r="R618" s="711"/>
      <c r="S618" s="710"/>
      <c r="T618" s="710"/>
      <c r="U618" s="710"/>
      <c r="V618" s="721"/>
      <c r="W618" s="794" t="s">
        <v>1189</v>
      </c>
      <c r="AA618" s="604" t="e">
        <f>VLOOKUP(L618,Index!A:D,2,FALSE)</f>
        <v>#N/A</v>
      </c>
      <c r="AB618" s="604" t="e">
        <f>VLOOKUP(L618,Index!A:D,3,FALSE)</f>
        <v>#N/A</v>
      </c>
      <c r="AC618" s="604" t="e">
        <f>VLOOKUP(L618,Index!A:D,4,FALSE)</f>
        <v>#N/A</v>
      </c>
    </row>
    <row r="619" spans="1:29" s="604" customFormat="1" ht="13.5" outlineLevel="1" x14ac:dyDescent="0.25">
      <c r="A619" s="603"/>
      <c r="C619" s="713"/>
      <c r="D619" s="715" t="str">
        <f>D618</f>
        <v>Einfriedung</v>
      </c>
      <c r="E619" s="679"/>
      <c r="F619" s="714" t="s">
        <v>685</v>
      </c>
      <c r="G619" s="716" t="s">
        <v>741</v>
      </c>
      <c r="H619" s="713" t="s">
        <v>174</v>
      </c>
      <c r="I619" s="713"/>
      <c r="J619" s="673" t="str">
        <f>F619&amp;"_"&amp;G619&amp;"_"&amp;H619&amp;"_"&amp;UPPER(D619)</f>
        <v>U_I0502_E1_EINFRIEDUNG</v>
      </c>
      <c r="K619" s="722" t="str">
        <f>VLOOKUP(L619,Index!A:D,2,FALSE)&amp;","&amp;VLOOKUP(L619,Index!A:D,3,FALSE)&amp;","&amp;VLOOKUP(L619,Index!A:D,4,FALSE)</f>
        <v>91,91,91</v>
      </c>
      <c r="L619" s="718">
        <v>251</v>
      </c>
      <c r="M619" s="714" t="s">
        <v>129</v>
      </c>
      <c r="N619" s="719">
        <f>VLOOKUP($L619,Index!F:H,2,FALSE)</f>
        <v>0.1</v>
      </c>
      <c r="O619" s="719">
        <f>VLOOKUP($L619,Index!F:H,3,FALSE)</f>
        <v>0.1</v>
      </c>
      <c r="P619" s="932"/>
      <c r="Q619" s="908" t="str">
        <f t="shared" si="25"/>
        <v>X</v>
      </c>
      <c r="R619" s="678"/>
      <c r="S619" s="679" t="s">
        <v>1086</v>
      </c>
      <c r="T619" s="679" t="s">
        <v>1186</v>
      </c>
      <c r="U619" s="679"/>
      <c r="V619" s="684"/>
      <c r="W619" s="794" t="s">
        <v>1190</v>
      </c>
      <c r="AA619" s="604">
        <f>VLOOKUP(L619,Index!A:D,2,FALSE)</f>
        <v>91</v>
      </c>
      <c r="AB619" s="604">
        <f>VLOOKUP(L619,Index!A:D,3,FALSE)</f>
        <v>91</v>
      </c>
      <c r="AC619" s="604">
        <f>VLOOKUP(L619,Index!A:D,4,FALSE)</f>
        <v>91</v>
      </c>
    </row>
    <row r="620" spans="1:29" s="604" customFormat="1" ht="13.5" outlineLevel="1" x14ac:dyDescent="0.25">
      <c r="A620" s="603"/>
      <c r="C620" s="704" t="s">
        <v>743</v>
      </c>
      <c r="D620" s="596" t="s">
        <v>744</v>
      </c>
      <c r="E620" s="710" t="s">
        <v>1955</v>
      </c>
      <c r="F620" s="705"/>
      <c r="G620" s="706"/>
      <c r="H620" s="704"/>
      <c r="I620" s="704"/>
      <c r="J620" s="707"/>
      <c r="K620" s="705"/>
      <c r="L620" s="708"/>
      <c r="M620" s="705"/>
      <c r="N620" s="709"/>
      <c r="O620" s="709"/>
      <c r="P620" s="931"/>
      <c r="Q620" s="907" t="str">
        <f t="shared" si="25"/>
        <v/>
      </c>
      <c r="R620" s="711"/>
      <c r="S620" s="710"/>
      <c r="T620" s="710"/>
      <c r="U620" s="710"/>
      <c r="V620" s="721"/>
      <c r="W620" s="794" t="s">
        <v>1191</v>
      </c>
      <c r="AA620" s="604" t="e">
        <f>VLOOKUP(L620,Index!A:D,2,FALSE)</f>
        <v>#N/A</v>
      </c>
      <c r="AB620" s="604" t="e">
        <f>VLOOKUP(L620,Index!A:D,3,FALSE)</f>
        <v>#N/A</v>
      </c>
      <c r="AC620" s="604" t="e">
        <f>VLOOKUP(L620,Index!A:D,4,FALSE)</f>
        <v>#N/A</v>
      </c>
    </row>
    <row r="621" spans="1:29" s="604" customFormat="1" ht="13.5" outlineLevel="1" x14ac:dyDescent="0.25">
      <c r="A621" s="603"/>
      <c r="C621" s="713"/>
      <c r="D621" s="715" t="str">
        <f>D620</f>
        <v>Immissionsschutz</v>
      </c>
      <c r="E621" s="679"/>
      <c r="F621" s="714" t="s">
        <v>685</v>
      </c>
      <c r="G621" s="716" t="s">
        <v>743</v>
      </c>
      <c r="H621" s="713" t="s">
        <v>174</v>
      </c>
      <c r="I621" s="713"/>
      <c r="J621" s="673" t="str">
        <f>F621&amp;"_"&amp;G621&amp;"_"&amp;H621&amp;"_"&amp;UPPER(D621)</f>
        <v>U_I0503_E1_IMMISSIONSSCHUTZ</v>
      </c>
      <c r="K621" s="722" t="str">
        <f>VLOOKUP(L621,Index!A:D,2,FALSE)&amp;","&amp;VLOOKUP(L621,Index!A:D,3,FALSE)&amp;","&amp;VLOOKUP(L621,Index!A:D,4,FALSE)</f>
        <v>91,91,91</v>
      </c>
      <c r="L621" s="718">
        <v>251</v>
      </c>
      <c r="M621" s="714" t="s">
        <v>129</v>
      </c>
      <c r="N621" s="719">
        <f>VLOOKUP($L621,Index!F:H,2,FALSE)</f>
        <v>0.1</v>
      </c>
      <c r="O621" s="719">
        <f>VLOOKUP($L621,Index!F:H,3,FALSE)</f>
        <v>0.1</v>
      </c>
      <c r="P621" s="932"/>
      <c r="Q621" s="908" t="str">
        <f t="shared" si="25"/>
        <v/>
      </c>
      <c r="R621" s="678"/>
      <c r="S621" s="679"/>
      <c r="T621" s="679"/>
      <c r="U621" s="679"/>
      <c r="V621" s="684"/>
      <c r="W621" s="792" t="s">
        <v>1192</v>
      </c>
      <c r="AA621" s="604">
        <f>VLOOKUP(L621,Index!A:D,2,FALSE)</f>
        <v>91</v>
      </c>
      <c r="AB621" s="604">
        <f>VLOOKUP(L621,Index!A:D,3,FALSE)</f>
        <v>91</v>
      </c>
      <c r="AC621" s="604">
        <f>VLOOKUP(L621,Index!A:D,4,FALSE)</f>
        <v>91</v>
      </c>
    </row>
    <row r="622" spans="1:29" s="604" customFormat="1" ht="13.5" outlineLevel="1" x14ac:dyDescent="0.25">
      <c r="A622" s="603"/>
      <c r="C622" s="697" t="s">
        <v>745</v>
      </c>
      <c r="D622" s="594" t="s">
        <v>746</v>
      </c>
      <c r="E622" s="701" t="s">
        <v>1956</v>
      </c>
      <c r="F622" s="698"/>
      <c r="G622" s="697"/>
      <c r="H622" s="697"/>
      <c r="I622" s="697"/>
      <c r="J622" s="697"/>
      <c r="K622" s="699"/>
      <c r="L622" s="698"/>
      <c r="M622" s="698"/>
      <c r="N622" s="700"/>
      <c r="O622" s="700"/>
      <c r="P622" s="939"/>
      <c r="Q622" s="912" t="str">
        <f t="shared" si="25"/>
        <v/>
      </c>
      <c r="R622" s="700"/>
      <c r="S622" s="702"/>
      <c r="T622" s="702"/>
      <c r="U622" s="702"/>
      <c r="V622" s="725"/>
      <c r="W622" s="792" t="s">
        <v>1196</v>
      </c>
      <c r="AA622" s="604" t="e">
        <f>VLOOKUP(L622,Index!A:D,2,FALSE)</f>
        <v>#N/A</v>
      </c>
      <c r="AB622" s="604" t="e">
        <f>VLOOKUP(L622,Index!A:D,3,FALSE)</f>
        <v>#N/A</v>
      </c>
      <c r="AC622" s="604" t="e">
        <f>VLOOKUP(L622,Index!A:D,4,FALSE)</f>
        <v>#N/A</v>
      </c>
    </row>
    <row r="623" spans="1:29" s="604" customFormat="1" ht="13.5" outlineLevel="1" x14ac:dyDescent="0.25">
      <c r="A623" s="603"/>
      <c r="C623" s="704" t="s">
        <v>747</v>
      </c>
      <c r="D623" s="596" t="s">
        <v>748</v>
      </c>
      <c r="E623" s="710"/>
      <c r="F623" s="705"/>
      <c r="G623" s="706"/>
      <c r="H623" s="704"/>
      <c r="I623" s="704"/>
      <c r="J623" s="707"/>
      <c r="K623" s="705"/>
      <c r="L623" s="708"/>
      <c r="M623" s="705"/>
      <c r="N623" s="709"/>
      <c r="O623" s="709"/>
      <c r="P623" s="931"/>
      <c r="Q623" s="907" t="str">
        <f t="shared" si="25"/>
        <v/>
      </c>
      <c r="R623" s="711"/>
      <c r="S623" s="710"/>
      <c r="T623" s="710"/>
      <c r="U623" s="710"/>
      <c r="V623" s="712"/>
      <c r="AA623" s="604" t="e">
        <f>VLOOKUP(L623,Index!A:D,2,FALSE)</f>
        <v>#N/A</v>
      </c>
      <c r="AB623" s="604" t="e">
        <f>VLOOKUP(L623,Index!A:D,3,FALSE)</f>
        <v>#N/A</v>
      </c>
      <c r="AC623" s="604" t="e">
        <f>VLOOKUP(L623,Index!A:D,4,FALSE)</f>
        <v>#N/A</v>
      </c>
    </row>
    <row r="624" spans="1:29" s="604" customFormat="1" ht="13.5" outlineLevel="1" x14ac:dyDescent="0.25">
      <c r="A624" s="603"/>
      <c r="C624" s="713"/>
      <c r="D624" s="715" t="str">
        <f>D623</f>
        <v>Umgebungstechnik</v>
      </c>
      <c r="E624" s="679"/>
      <c r="F624" s="714" t="s">
        <v>685</v>
      </c>
      <c r="G624" s="716" t="s">
        <v>747</v>
      </c>
      <c r="H624" s="713" t="s">
        <v>174</v>
      </c>
      <c r="I624" s="713"/>
      <c r="J624" s="673" t="str">
        <f>F624&amp;"_"&amp;G624&amp;"_"&amp;H624&amp;"_"&amp;UPPER(D624)</f>
        <v>U_I0600_E1_UMGEBUNGSTECHNIK</v>
      </c>
      <c r="K624" s="717" t="str">
        <f>VLOOKUP(L624,Index!A:D,2,FALSE)&amp;","&amp;VLOOKUP(L624,Index!A:D,3,FALSE)&amp;","&amp;VLOOKUP(L624,Index!A:D,4,FALSE)</f>
        <v>132,132,132</v>
      </c>
      <c r="L624" s="718">
        <v>252</v>
      </c>
      <c r="M624" s="714" t="s">
        <v>129</v>
      </c>
      <c r="N624" s="719">
        <f>VLOOKUP($L624,Index!F:H,2,FALSE)</f>
        <v>0.2</v>
      </c>
      <c r="O624" s="719">
        <f>VLOOKUP($L624,Index!F:H,3,FALSE)</f>
        <v>0.15</v>
      </c>
      <c r="P624" s="932"/>
      <c r="Q624" s="908" t="str">
        <f t="shared" si="25"/>
        <v/>
      </c>
      <c r="R624" s="678"/>
      <c r="S624" s="679"/>
      <c r="T624" s="679"/>
      <c r="U624" s="679"/>
      <c r="V624" s="680"/>
      <c r="AA624" s="604">
        <f>VLOOKUP(L624,Index!A:D,2,FALSE)</f>
        <v>132</v>
      </c>
      <c r="AB624" s="604">
        <f>VLOOKUP(L624,Index!A:D,3,FALSE)</f>
        <v>132</v>
      </c>
      <c r="AC624" s="604">
        <f>VLOOKUP(L624,Index!A:D,4,FALSE)</f>
        <v>132</v>
      </c>
    </row>
    <row r="625" spans="1:29" s="604" customFormat="1" ht="13.5" outlineLevel="1" x14ac:dyDescent="0.25">
      <c r="A625" s="603"/>
      <c r="C625" s="704" t="s">
        <v>749</v>
      </c>
      <c r="D625" s="596" t="s">
        <v>750</v>
      </c>
      <c r="E625" s="710" t="s">
        <v>1957</v>
      </c>
      <c r="F625" s="705"/>
      <c r="G625" s="706"/>
      <c r="H625" s="704"/>
      <c r="I625" s="704"/>
      <c r="J625" s="707"/>
      <c r="K625" s="705"/>
      <c r="L625" s="708"/>
      <c r="M625" s="705"/>
      <c r="N625" s="709"/>
      <c r="O625" s="709"/>
      <c r="P625" s="931"/>
      <c r="Q625" s="907" t="str">
        <f t="shared" si="25"/>
        <v/>
      </c>
      <c r="R625" s="711"/>
      <c r="S625" s="710"/>
      <c r="T625" s="710"/>
      <c r="U625" s="710"/>
      <c r="V625" s="712"/>
      <c r="AA625" s="604" t="e">
        <f>VLOOKUP(L625,Index!A:D,2,FALSE)</f>
        <v>#N/A</v>
      </c>
      <c r="AB625" s="604" t="e">
        <f>VLOOKUP(L625,Index!A:D,3,FALSE)</f>
        <v>#N/A</v>
      </c>
      <c r="AC625" s="604" t="e">
        <f>VLOOKUP(L625,Index!A:D,4,FALSE)</f>
        <v>#N/A</v>
      </c>
    </row>
    <row r="626" spans="1:29" s="604" customFormat="1" ht="13.5" outlineLevel="1" x14ac:dyDescent="0.25">
      <c r="A626" s="603"/>
      <c r="C626" s="713"/>
      <c r="D626" s="715" t="s">
        <v>169</v>
      </c>
      <c r="E626" s="679"/>
      <c r="F626" s="714" t="s">
        <v>685</v>
      </c>
      <c r="G626" s="716" t="s">
        <v>749</v>
      </c>
      <c r="H626" s="713" t="s">
        <v>174</v>
      </c>
      <c r="I626" s="713"/>
      <c r="J626" s="673" t="str">
        <f>F626&amp;"_"&amp;G626&amp;"_"&amp;H626&amp;"_"&amp;UPPER(D626)</f>
        <v>U_I0601_E1_ERZEUGUNG</v>
      </c>
      <c r="K626" s="799" t="str">
        <f>VLOOKUP(L626,Index!A:D,2,FALSE)&amp;","&amp;VLOOKUP(L626,Index!A:D,3,FALSE)&amp;","&amp;VLOOKUP(L626,Index!A:D,4,FALSE)</f>
        <v>255,191,0</v>
      </c>
      <c r="L626" s="718">
        <v>40</v>
      </c>
      <c r="M626" s="714" t="s">
        <v>129</v>
      </c>
      <c r="N626" s="719">
        <f>VLOOKUP($L626,Index!F:H,2,FALSE)</f>
        <v>0.25</v>
      </c>
      <c r="O626" s="719">
        <f>VLOOKUP($L626,Index!F:H,3,FALSE)</f>
        <v>0.15</v>
      </c>
      <c r="P626" s="932"/>
      <c r="Q626" s="908" t="str">
        <f t="shared" si="25"/>
        <v/>
      </c>
      <c r="R626" s="678"/>
      <c r="S626" s="679"/>
      <c r="T626" s="679"/>
      <c r="U626" s="679"/>
      <c r="V626" s="680"/>
      <c r="AA626" s="604">
        <f>VLOOKUP(L626,Index!A:D,2,FALSE)</f>
        <v>255</v>
      </c>
      <c r="AB626" s="604">
        <f>VLOOKUP(L626,Index!A:D,3,FALSE)</f>
        <v>191</v>
      </c>
      <c r="AC626" s="604">
        <f>VLOOKUP(L626,Index!A:D,4,FALSE)</f>
        <v>0</v>
      </c>
    </row>
    <row r="627" spans="1:29" s="604" customFormat="1" ht="13.5" outlineLevel="1" x14ac:dyDescent="0.25">
      <c r="A627" s="603"/>
      <c r="C627" s="713"/>
      <c r="D627" s="715" t="s">
        <v>144</v>
      </c>
      <c r="E627" s="679"/>
      <c r="F627" s="714" t="s">
        <v>685</v>
      </c>
      <c r="G627" s="716" t="s">
        <v>749</v>
      </c>
      <c r="H627" s="713" t="s">
        <v>174</v>
      </c>
      <c r="I627" s="713"/>
      <c r="J627" s="673" t="str">
        <f>F627&amp;"_"&amp;G627&amp;"_"&amp;H627&amp;"_"&amp;UPPER(D627)</f>
        <v>U_I0601_E1_APPARAT</v>
      </c>
      <c r="K627" s="799" t="str">
        <f>VLOOKUP(L627,Index!A:D,2,FALSE)&amp;","&amp;VLOOKUP(L627,Index!A:D,3,FALSE)&amp;","&amp;VLOOKUP(L627,Index!A:D,4,FALSE)</f>
        <v>255,191,0</v>
      </c>
      <c r="L627" s="718">
        <v>40</v>
      </c>
      <c r="M627" s="714" t="s">
        <v>129</v>
      </c>
      <c r="N627" s="719">
        <f>VLOOKUP($L627,Index!F:H,2,FALSE)</f>
        <v>0.25</v>
      </c>
      <c r="O627" s="719">
        <f>VLOOKUP($L627,Index!F:H,3,FALSE)</f>
        <v>0.15</v>
      </c>
      <c r="P627" s="932"/>
      <c r="Q627" s="908" t="str">
        <f t="shared" si="25"/>
        <v/>
      </c>
      <c r="R627" s="678"/>
      <c r="S627" s="679"/>
      <c r="T627" s="679"/>
      <c r="U627" s="679"/>
      <c r="V627" s="680"/>
      <c r="AA627" s="604">
        <f>VLOOKUP(L627,Index!A:D,2,FALSE)</f>
        <v>255</v>
      </c>
      <c r="AB627" s="604">
        <f>VLOOKUP(L627,Index!A:D,3,FALSE)</f>
        <v>191</v>
      </c>
      <c r="AC627" s="604">
        <f>VLOOKUP(L627,Index!A:D,4,FALSE)</f>
        <v>0</v>
      </c>
    </row>
    <row r="628" spans="1:29" s="604" customFormat="1" ht="13.5" outlineLevel="1" x14ac:dyDescent="0.25">
      <c r="A628" s="603"/>
      <c r="C628" s="713"/>
      <c r="D628" s="715" t="s">
        <v>170</v>
      </c>
      <c r="E628" s="679"/>
      <c r="F628" s="714" t="s">
        <v>685</v>
      </c>
      <c r="G628" s="716" t="s">
        <v>749</v>
      </c>
      <c r="H628" s="713" t="s">
        <v>174</v>
      </c>
      <c r="I628" s="713"/>
      <c r="J628" s="673" t="str">
        <f>F628&amp;"_"&amp;G628&amp;"_"&amp;H628&amp;"_"&amp;UPPER(D628)</f>
        <v>U_I0601_E1_LEITUNG</v>
      </c>
      <c r="K628" s="799" t="str">
        <f>VLOOKUP(L628,Index!A:D,2,FALSE)&amp;","&amp;VLOOKUP(L628,Index!A:D,3,FALSE)&amp;","&amp;VLOOKUP(L628,Index!A:D,4,FALSE)</f>
        <v>255,191,0</v>
      </c>
      <c r="L628" s="718">
        <v>40</v>
      </c>
      <c r="M628" s="714" t="s">
        <v>129</v>
      </c>
      <c r="N628" s="719">
        <f>VLOOKUP($L628,Index!F:H,2,FALSE)</f>
        <v>0.25</v>
      </c>
      <c r="O628" s="719">
        <f>VLOOKUP($L628,Index!F:H,3,FALSE)</f>
        <v>0.15</v>
      </c>
      <c r="P628" s="932"/>
      <c r="Q628" s="908" t="str">
        <f t="shared" si="25"/>
        <v/>
      </c>
      <c r="R628" s="678"/>
      <c r="S628" s="679"/>
      <c r="T628" s="679"/>
      <c r="U628" s="679"/>
      <c r="V628" s="680"/>
      <c r="AA628" s="604">
        <f>VLOOKUP(L628,Index!A:D,2,FALSE)</f>
        <v>255</v>
      </c>
      <c r="AB628" s="604">
        <f>VLOOKUP(L628,Index!A:D,3,FALSE)</f>
        <v>191</v>
      </c>
      <c r="AC628" s="604">
        <f>VLOOKUP(L628,Index!A:D,4,FALSE)</f>
        <v>0</v>
      </c>
    </row>
    <row r="629" spans="1:29" s="604" customFormat="1" ht="13.5" outlineLevel="1" x14ac:dyDescent="0.25">
      <c r="A629" s="603"/>
      <c r="C629" s="713"/>
      <c r="D629" s="715" t="s">
        <v>171</v>
      </c>
      <c r="E629" s="679"/>
      <c r="F629" s="714" t="s">
        <v>685</v>
      </c>
      <c r="G629" s="716" t="s">
        <v>749</v>
      </c>
      <c r="H629" s="713" t="s">
        <v>174</v>
      </c>
      <c r="I629" s="713"/>
      <c r="J629" s="673" t="str">
        <f>F629&amp;"_"&amp;G629&amp;"_"&amp;H629&amp;"_"&amp;UPPER(D629)</f>
        <v>U_I0601_E1_ERSCHLIESSUNG</v>
      </c>
      <c r="K629" s="799" t="str">
        <f>VLOOKUP(L629,Index!A:D,2,FALSE)&amp;","&amp;VLOOKUP(L629,Index!A:D,3,FALSE)&amp;","&amp;VLOOKUP(L629,Index!A:D,4,FALSE)</f>
        <v>255,191,0</v>
      </c>
      <c r="L629" s="718">
        <v>40</v>
      </c>
      <c r="M629" s="714" t="s">
        <v>129</v>
      </c>
      <c r="N629" s="719">
        <f>VLOOKUP($L629,Index!F:H,2,FALSE)</f>
        <v>0.25</v>
      </c>
      <c r="O629" s="719">
        <f>VLOOKUP($L629,Index!F:H,3,FALSE)</f>
        <v>0.15</v>
      </c>
      <c r="P629" s="932"/>
      <c r="Q629" s="908" t="str">
        <f t="shared" si="25"/>
        <v/>
      </c>
      <c r="R629" s="678"/>
      <c r="S629" s="679"/>
      <c r="T629" s="679"/>
      <c r="U629" s="679"/>
      <c r="V629" s="680"/>
      <c r="AA629" s="604">
        <f>VLOOKUP(L629,Index!A:D,2,FALSE)</f>
        <v>255</v>
      </c>
      <c r="AB629" s="604">
        <f>VLOOKUP(L629,Index!A:D,3,FALSE)</f>
        <v>191</v>
      </c>
      <c r="AC629" s="604">
        <f>VLOOKUP(L629,Index!A:D,4,FALSE)</f>
        <v>0</v>
      </c>
    </row>
    <row r="630" spans="1:29" s="604" customFormat="1" ht="13.5" outlineLevel="1" x14ac:dyDescent="0.25">
      <c r="A630" s="603"/>
      <c r="C630" s="704" t="s">
        <v>751</v>
      </c>
      <c r="D630" s="596" t="s">
        <v>752</v>
      </c>
      <c r="E630" s="710" t="s">
        <v>1958</v>
      </c>
      <c r="F630" s="705"/>
      <c r="G630" s="706"/>
      <c r="H630" s="704"/>
      <c r="I630" s="704"/>
      <c r="J630" s="707"/>
      <c r="K630" s="705"/>
      <c r="L630" s="708"/>
      <c r="M630" s="705"/>
      <c r="N630" s="709"/>
      <c r="O630" s="709"/>
      <c r="P630" s="931"/>
      <c r="Q630" s="907" t="str">
        <f t="shared" si="25"/>
        <v/>
      </c>
      <c r="R630" s="711"/>
      <c r="S630" s="710"/>
      <c r="T630" s="710"/>
      <c r="U630" s="710"/>
      <c r="V630" s="712"/>
      <c r="AA630" s="604" t="e">
        <f>VLOOKUP(L630,Index!A:D,2,FALSE)</f>
        <v>#N/A</v>
      </c>
      <c r="AB630" s="604" t="e">
        <f>VLOOKUP(L630,Index!A:D,3,FALSE)</f>
        <v>#N/A</v>
      </c>
      <c r="AC630" s="604" t="e">
        <f>VLOOKUP(L630,Index!A:D,4,FALSE)</f>
        <v>#N/A</v>
      </c>
    </row>
    <row r="631" spans="1:29" s="604" customFormat="1" ht="13.5" outlineLevel="1" x14ac:dyDescent="0.25">
      <c r="A631" s="603"/>
      <c r="C631" s="713"/>
      <c r="D631" s="715" t="s">
        <v>169</v>
      </c>
      <c r="E631" s="679"/>
      <c r="F631" s="714" t="s">
        <v>685</v>
      </c>
      <c r="G631" s="716" t="s">
        <v>751</v>
      </c>
      <c r="H631" s="713" t="s">
        <v>174</v>
      </c>
      <c r="I631" s="713"/>
      <c r="J631" s="673" t="str">
        <f>F631&amp;"_"&amp;G631&amp;"_"&amp;H631&amp;"_"&amp;UPPER(D631)</f>
        <v>U_I0602_E1_ERZEUGUNG</v>
      </c>
      <c r="K631" s="800" t="str">
        <f>VLOOKUP(L631,Index!A:D,2,FALSE)&amp;","&amp;VLOOKUP(L631,Index!A:D,3,FALSE)&amp;","&amp;VLOOKUP(L631,Index!A:D,4,FALSE)</f>
        <v>255,0,0</v>
      </c>
      <c r="L631" s="718">
        <v>10</v>
      </c>
      <c r="M631" s="714" t="s">
        <v>129</v>
      </c>
      <c r="N631" s="719">
        <f>VLOOKUP($L631,Index!F:H,2,FALSE)</f>
        <v>0.25</v>
      </c>
      <c r="O631" s="719">
        <f>VLOOKUP($L631,Index!F:H,3,FALSE)</f>
        <v>0.15</v>
      </c>
      <c r="P631" s="932"/>
      <c r="Q631" s="908" t="str">
        <f t="shared" si="25"/>
        <v/>
      </c>
      <c r="R631" s="678"/>
      <c r="S631" s="679"/>
      <c r="T631" s="679"/>
      <c r="U631" s="679"/>
      <c r="V631" s="680"/>
      <c r="AA631" s="604">
        <f>VLOOKUP(L631,Index!A:D,2,FALSE)</f>
        <v>255</v>
      </c>
      <c r="AB631" s="604">
        <f>VLOOKUP(L631,Index!A:D,3,FALSE)</f>
        <v>0</v>
      </c>
      <c r="AC631" s="604">
        <f>VLOOKUP(L631,Index!A:D,4,FALSE)</f>
        <v>0</v>
      </c>
    </row>
    <row r="632" spans="1:29" s="604" customFormat="1" ht="13.5" outlineLevel="1" x14ac:dyDescent="0.25">
      <c r="A632" s="603"/>
      <c r="C632" s="713"/>
      <c r="D632" s="715" t="s">
        <v>144</v>
      </c>
      <c r="E632" s="679"/>
      <c r="F632" s="714" t="s">
        <v>685</v>
      </c>
      <c r="G632" s="716" t="s">
        <v>751</v>
      </c>
      <c r="H632" s="713" t="s">
        <v>174</v>
      </c>
      <c r="I632" s="713"/>
      <c r="J632" s="673" t="str">
        <f>F632&amp;"_"&amp;G632&amp;"_"&amp;H632&amp;"_"&amp;UPPER(D632)</f>
        <v>U_I0602_E1_APPARAT</v>
      </c>
      <c r="K632" s="800" t="str">
        <f>VLOOKUP(L632,Index!A:D,2,FALSE)&amp;","&amp;VLOOKUP(L632,Index!A:D,3,FALSE)&amp;","&amp;VLOOKUP(L632,Index!A:D,4,FALSE)</f>
        <v>255,0,0</v>
      </c>
      <c r="L632" s="718">
        <v>10</v>
      </c>
      <c r="M632" s="714" t="s">
        <v>129</v>
      </c>
      <c r="N632" s="719">
        <f>VLOOKUP($L632,Index!F:H,2,FALSE)</f>
        <v>0.25</v>
      </c>
      <c r="O632" s="719">
        <f>VLOOKUP($L632,Index!F:H,3,FALSE)</f>
        <v>0.15</v>
      </c>
      <c r="P632" s="932"/>
      <c r="Q632" s="908" t="str">
        <f t="shared" si="25"/>
        <v/>
      </c>
      <c r="R632" s="678"/>
      <c r="S632" s="679"/>
      <c r="T632" s="679"/>
      <c r="U632" s="679"/>
      <c r="V632" s="680"/>
      <c r="AA632" s="604">
        <f>VLOOKUP(L632,Index!A:D,2,FALSE)</f>
        <v>255</v>
      </c>
      <c r="AB632" s="604">
        <f>VLOOKUP(L632,Index!A:D,3,FALSE)</f>
        <v>0</v>
      </c>
      <c r="AC632" s="604">
        <f>VLOOKUP(L632,Index!A:D,4,FALSE)</f>
        <v>0</v>
      </c>
    </row>
    <row r="633" spans="1:29" s="604" customFormat="1" ht="13.5" outlineLevel="1" x14ac:dyDescent="0.25">
      <c r="A633" s="603"/>
      <c r="C633" s="713"/>
      <c r="D633" s="715" t="s">
        <v>170</v>
      </c>
      <c r="E633" s="679"/>
      <c r="F633" s="714" t="s">
        <v>685</v>
      </c>
      <c r="G633" s="716" t="s">
        <v>751</v>
      </c>
      <c r="H633" s="713" t="s">
        <v>174</v>
      </c>
      <c r="I633" s="713"/>
      <c r="J633" s="673" t="str">
        <f>F633&amp;"_"&amp;G633&amp;"_"&amp;H633&amp;"_"&amp;UPPER(D633)</f>
        <v>U_I0602_E1_LEITUNG</v>
      </c>
      <c r="K633" s="800" t="str">
        <f>VLOOKUP(L633,Index!A:D,2,FALSE)&amp;","&amp;VLOOKUP(L633,Index!A:D,3,FALSE)&amp;","&amp;VLOOKUP(L633,Index!A:D,4,FALSE)</f>
        <v>255,0,0</v>
      </c>
      <c r="L633" s="718">
        <v>10</v>
      </c>
      <c r="M633" s="714" t="s">
        <v>129</v>
      </c>
      <c r="N633" s="719">
        <f>VLOOKUP($L633,Index!F:H,2,FALSE)</f>
        <v>0.25</v>
      </c>
      <c r="O633" s="719">
        <f>VLOOKUP($L633,Index!F:H,3,FALSE)</f>
        <v>0.15</v>
      </c>
      <c r="P633" s="932"/>
      <c r="Q633" s="908" t="str">
        <f t="shared" si="25"/>
        <v/>
      </c>
      <c r="R633" s="678"/>
      <c r="S633" s="679"/>
      <c r="T633" s="679"/>
      <c r="U633" s="679"/>
      <c r="V633" s="680"/>
      <c r="AA633" s="604">
        <f>VLOOKUP(L633,Index!A:D,2,FALSE)</f>
        <v>255</v>
      </c>
      <c r="AB633" s="604">
        <f>VLOOKUP(L633,Index!A:D,3,FALSE)</f>
        <v>0</v>
      </c>
      <c r="AC633" s="604">
        <f>VLOOKUP(L633,Index!A:D,4,FALSE)</f>
        <v>0</v>
      </c>
    </row>
    <row r="634" spans="1:29" s="604" customFormat="1" ht="13.5" outlineLevel="1" x14ac:dyDescent="0.25">
      <c r="A634" s="603"/>
      <c r="C634" s="713"/>
      <c r="D634" s="715" t="s">
        <v>171</v>
      </c>
      <c r="E634" s="679"/>
      <c r="F634" s="714" t="s">
        <v>685</v>
      </c>
      <c r="G634" s="716" t="s">
        <v>751</v>
      </c>
      <c r="H634" s="713" t="s">
        <v>174</v>
      </c>
      <c r="I634" s="713"/>
      <c r="J634" s="673" t="str">
        <f>F634&amp;"_"&amp;G634&amp;"_"&amp;H634&amp;"_"&amp;UPPER(D634)</f>
        <v>U_I0602_E1_ERSCHLIESSUNG</v>
      </c>
      <c r="K634" s="800" t="str">
        <f>VLOOKUP(L634,Index!A:D,2,FALSE)&amp;","&amp;VLOOKUP(L634,Index!A:D,3,FALSE)&amp;","&amp;VLOOKUP(L634,Index!A:D,4,FALSE)</f>
        <v>255,0,0</v>
      </c>
      <c r="L634" s="718">
        <v>10</v>
      </c>
      <c r="M634" s="714" t="s">
        <v>129</v>
      </c>
      <c r="N634" s="719">
        <f>VLOOKUP($L634,Index!F:H,2,FALSE)</f>
        <v>0.25</v>
      </c>
      <c r="O634" s="719">
        <f>VLOOKUP($L634,Index!F:H,3,FALSE)</f>
        <v>0.15</v>
      </c>
      <c r="P634" s="932"/>
      <c r="Q634" s="908" t="str">
        <f t="shared" si="25"/>
        <v/>
      </c>
      <c r="R634" s="678"/>
      <c r="S634" s="679"/>
      <c r="T634" s="679"/>
      <c r="U634" s="679"/>
      <c r="V634" s="680"/>
      <c r="AA634" s="604">
        <f>VLOOKUP(L634,Index!A:D,2,FALSE)</f>
        <v>255</v>
      </c>
      <c r="AB634" s="604">
        <f>VLOOKUP(L634,Index!A:D,3,FALSE)</f>
        <v>0</v>
      </c>
      <c r="AC634" s="604">
        <f>VLOOKUP(L634,Index!A:D,4,FALSE)</f>
        <v>0</v>
      </c>
    </row>
    <row r="635" spans="1:29" s="604" customFormat="1" ht="13.5" outlineLevel="1" x14ac:dyDescent="0.25">
      <c r="A635" s="603"/>
      <c r="C635" s="704" t="s">
        <v>753</v>
      </c>
      <c r="D635" s="596" t="s">
        <v>754</v>
      </c>
      <c r="E635" s="710" t="s">
        <v>1959</v>
      </c>
      <c r="F635" s="705"/>
      <c r="G635" s="706"/>
      <c r="H635" s="704"/>
      <c r="I635" s="704"/>
      <c r="J635" s="707"/>
      <c r="K635" s="705"/>
      <c r="L635" s="708"/>
      <c r="M635" s="705"/>
      <c r="N635" s="709"/>
      <c r="O635" s="709"/>
      <c r="P635" s="931"/>
      <c r="Q635" s="907" t="str">
        <f t="shared" si="25"/>
        <v/>
      </c>
      <c r="R635" s="711"/>
      <c r="S635" s="710"/>
      <c r="T635" s="710"/>
      <c r="U635" s="710"/>
      <c r="V635" s="712"/>
      <c r="AA635" s="604" t="e">
        <f>VLOOKUP(L635,Index!A:D,2,FALSE)</f>
        <v>#N/A</v>
      </c>
      <c r="AB635" s="604" t="e">
        <f>VLOOKUP(L635,Index!A:D,3,FALSE)</f>
        <v>#N/A</v>
      </c>
      <c r="AC635" s="604" t="e">
        <f>VLOOKUP(L635,Index!A:D,4,FALSE)</f>
        <v>#N/A</v>
      </c>
    </row>
    <row r="636" spans="1:29" s="604" customFormat="1" ht="13.5" outlineLevel="1" x14ac:dyDescent="0.25">
      <c r="A636" s="603"/>
      <c r="C636" s="713"/>
      <c r="D636" s="715" t="s">
        <v>169</v>
      </c>
      <c r="E636" s="679"/>
      <c r="F636" s="714" t="s">
        <v>685</v>
      </c>
      <c r="G636" s="716" t="s">
        <v>753</v>
      </c>
      <c r="H636" s="713" t="s">
        <v>174</v>
      </c>
      <c r="I636" s="713"/>
      <c r="J636" s="673" t="str">
        <f>F636&amp;"_"&amp;G636&amp;"_"&amp;H636&amp;"_"&amp;UPPER(D636)</f>
        <v>U_I0603_E1_ERZEUGUNG</v>
      </c>
      <c r="K636" s="801" t="str">
        <f>VLOOKUP(L636,Index!A:D,2,FALSE)&amp;","&amp;VLOOKUP(L636,Index!A:D,3,FALSE)&amp;","&amp;VLOOKUP(L636,Index!A:D,4,FALSE)</f>
        <v>191,0,255</v>
      </c>
      <c r="L636" s="718">
        <v>200</v>
      </c>
      <c r="M636" s="714" t="s">
        <v>129</v>
      </c>
      <c r="N636" s="719">
        <f>VLOOKUP($L636,Index!F:H,2,FALSE)</f>
        <v>0.25</v>
      </c>
      <c r="O636" s="719">
        <f>VLOOKUP($L636,Index!F:H,3,FALSE)</f>
        <v>0.15</v>
      </c>
      <c r="P636" s="932"/>
      <c r="Q636" s="908" t="str">
        <f t="shared" si="25"/>
        <v/>
      </c>
      <c r="R636" s="678"/>
      <c r="S636" s="679"/>
      <c r="T636" s="679"/>
      <c r="U636" s="679"/>
      <c r="V636" s="680"/>
      <c r="AA636" s="604">
        <f>VLOOKUP(L636,Index!A:D,2,FALSE)</f>
        <v>191</v>
      </c>
      <c r="AB636" s="604">
        <f>VLOOKUP(L636,Index!A:D,3,FALSE)</f>
        <v>0</v>
      </c>
      <c r="AC636" s="604">
        <f>VLOOKUP(L636,Index!A:D,4,FALSE)</f>
        <v>255</v>
      </c>
    </row>
    <row r="637" spans="1:29" s="604" customFormat="1" ht="13.5" outlineLevel="1" x14ac:dyDescent="0.25">
      <c r="A637" s="603"/>
      <c r="C637" s="713"/>
      <c r="D637" s="715" t="s">
        <v>144</v>
      </c>
      <c r="E637" s="679"/>
      <c r="F637" s="714" t="s">
        <v>685</v>
      </c>
      <c r="G637" s="716" t="s">
        <v>753</v>
      </c>
      <c r="H637" s="713" t="s">
        <v>174</v>
      </c>
      <c r="I637" s="713"/>
      <c r="J637" s="673" t="str">
        <f>F637&amp;"_"&amp;G637&amp;"_"&amp;H637&amp;"_"&amp;UPPER(D637)</f>
        <v>U_I0603_E1_APPARAT</v>
      </c>
      <c r="K637" s="801" t="str">
        <f>VLOOKUP(L637,Index!A:D,2,FALSE)&amp;","&amp;VLOOKUP(L637,Index!A:D,3,FALSE)&amp;","&amp;VLOOKUP(L637,Index!A:D,4,FALSE)</f>
        <v>191,0,255</v>
      </c>
      <c r="L637" s="718">
        <v>200</v>
      </c>
      <c r="M637" s="714" t="s">
        <v>129</v>
      </c>
      <c r="N637" s="719">
        <f>VLOOKUP($L637,Index!F:H,2,FALSE)</f>
        <v>0.25</v>
      </c>
      <c r="O637" s="719">
        <f>VLOOKUP($L637,Index!F:H,3,FALSE)</f>
        <v>0.15</v>
      </c>
      <c r="P637" s="932"/>
      <c r="Q637" s="908" t="str">
        <f t="shared" si="25"/>
        <v/>
      </c>
      <c r="R637" s="678"/>
      <c r="S637" s="679"/>
      <c r="T637" s="679"/>
      <c r="U637" s="679"/>
      <c r="V637" s="680"/>
      <c r="AA637" s="604">
        <f>VLOOKUP(L637,Index!A:D,2,FALSE)</f>
        <v>191</v>
      </c>
      <c r="AB637" s="604">
        <f>VLOOKUP(L637,Index!A:D,3,FALSE)</f>
        <v>0</v>
      </c>
      <c r="AC637" s="604">
        <f>VLOOKUP(L637,Index!A:D,4,FALSE)</f>
        <v>255</v>
      </c>
    </row>
    <row r="638" spans="1:29" s="604" customFormat="1" ht="13.5" outlineLevel="1" x14ac:dyDescent="0.25">
      <c r="A638" s="603"/>
      <c r="C638" s="713"/>
      <c r="D638" s="715" t="s">
        <v>170</v>
      </c>
      <c r="E638" s="679"/>
      <c r="F638" s="714" t="s">
        <v>685</v>
      </c>
      <c r="G638" s="716" t="s">
        <v>753</v>
      </c>
      <c r="H638" s="713" t="s">
        <v>174</v>
      </c>
      <c r="I638" s="713"/>
      <c r="J638" s="673" t="str">
        <f>F638&amp;"_"&amp;G638&amp;"_"&amp;H638&amp;"_"&amp;UPPER(D638)</f>
        <v>U_I0603_E1_LEITUNG</v>
      </c>
      <c r="K638" s="801" t="str">
        <f>VLOOKUP(L638,Index!A:D,2,FALSE)&amp;","&amp;VLOOKUP(L638,Index!A:D,3,FALSE)&amp;","&amp;VLOOKUP(L638,Index!A:D,4,FALSE)</f>
        <v>191,0,255</v>
      </c>
      <c r="L638" s="718">
        <v>200</v>
      </c>
      <c r="M638" s="714" t="s">
        <v>129</v>
      </c>
      <c r="N638" s="719">
        <f>VLOOKUP($L638,Index!F:H,2,FALSE)</f>
        <v>0.25</v>
      </c>
      <c r="O638" s="719">
        <f>VLOOKUP($L638,Index!F:H,3,FALSE)</f>
        <v>0.15</v>
      </c>
      <c r="P638" s="932"/>
      <c r="Q638" s="908" t="str">
        <f t="shared" si="25"/>
        <v/>
      </c>
      <c r="R638" s="678"/>
      <c r="S638" s="679"/>
      <c r="T638" s="679"/>
      <c r="U638" s="679"/>
      <c r="V638" s="680"/>
      <c r="AA638" s="604">
        <f>VLOOKUP(L638,Index!A:D,2,FALSE)</f>
        <v>191</v>
      </c>
      <c r="AB638" s="604">
        <f>VLOOKUP(L638,Index!A:D,3,FALSE)</f>
        <v>0</v>
      </c>
      <c r="AC638" s="604">
        <f>VLOOKUP(L638,Index!A:D,4,FALSE)</f>
        <v>255</v>
      </c>
    </row>
    <row r="639" spans="1:29" s="604" customFormat="1" ht="13.5" outlineLevel="1" x14ac:dyDescent="0.25">
      <c r="A639" s="603"/>
      <c r="C639" s="713"/>
      <c r="D639" s="715" t="s">
        <v>171</v>
      </c>
      <c r="E639" s="679"/>
      <c r="F639" s="714" t="s">
        <v>685</v>
      </c>
      <c r="G639" s="716" t="s">
        <v>753</v>
      </c>
      <c r="H639" s="713" t="s">
        <v>174</v>
      </c>
      <c r="I639" s="713"/>
      <c r="J639" s="673" t="str">
        <f>F639&amp;"_"&amp;G639&amp;"_"&amp;H639&amp;"_"&amp;UPPER(D639)</f>
        <v>U_I0603_E1_ERSCHLIESSUNG</v>
      </c>
      <c r="K639" s="801" t="str">
        <f>VLOOKUP(L639,Index!A:D,2,FALSE)&amp;","&amp;VLOOKUP(L639,Index!A:D,3,FALSE)&amp;","&amp;VLOOKUP(L639,Index!A:D,4,FALSE)</f>
        <v>191,0,255</v>
      </c>
      <c r="L639" s="718">
        <v>200</v>
      </c>
      <c r="M639" s="714" t="s">
        <v>129</v>
      </c>
      <c r="N639" s="719">
        <f>VLOOKUP($L639,Index!F:H,2,FALSE)</f>
        <v>0.25</v>
      </c>
      <c r="O639" s="719">
        <f>VLOOKUP($L639,Index!F:H,3,FALSE)</f>
        <v>0.15</v>
      </c>
      <c r="P639" s="932"/>
      <c r="Q639" s="908" t="str">
        <f t="shared" si="25"/>
        <v/>
      </c>
      <c r="R639" s="678"/>
      <c r="S639" s="679"/>
      <c r="T639" s="679"/>
      <c r="U639" s="679"/>
      <c r="V639" s="680"/>
      <c r="AA639" s="604">
        <f>VLOOKUP(L639,Index!A:D,2,FALSE)</f>
        <v>191</v>
      </c>
      <c r="AB639" s="604">
        <f>VLOOKUP(L639,Index!A:D,3,FALSE)</f>
        <v>0</v>
      </c>
      <c r="AC639" s="604">
        <f>VLOOKUP(L639,Index!A:D,4,FALSE)</f>
        <v>255</v>
      </c>
    </row>
    <row r="640" spans="1:29" s="604" customFormat="1" ht="13.5" outlineLevel="1" x14ac:dyDescent="0.25">
      <c r="A640" s="603"/>
      <c r="C640" s="704" t="s">
        <v>755</v>
      </c>
      <c r="D640" s="596" t="s">
        <v>756</v>
      </c>
      <c r="E640" s="710" t="s">
        <v>1960</v>
      </c>
      <c r="F640" s="705"/>
      <c r="G640" s="706"/>
      <c r="H640" s="704"/>
      <c r="I640" s="704"/>
      <c r="J640" s="707"/>
      <c r="K640" s="705"/>
      <c r="L640" s="708"/>
      <c r="M640" s="705"/>
      <c r="N640" s="709"/>
      <c r="O640" s="709"/>
      <c r="P640" s="931"/>
      <c r="Q640" s="907" t="str">
        <f t="shared" si="25"/>
        <v/>
      </c>
      <c r="R640" s="711"/>
      <c r="S640" s="710"/>
      <c r="T640" s="710"/>
      <c r="U640" s="710"/>
      <c r="V640" s="712"/>
      <c r="AA640" s="604" t="e">
        <f>VLOOKUP(L640,Index!A:D,2,FALSE)</f>
        <v>#N/A</v>
      </c>
      <c r="AB640" s="604" t="e">
        <f>VLOOKUP(L640,Index!A:D,3,FALSE)</f>
        <v>#N/A</v>
      </c>
      <c r="AC640" s="604" t="e">
        <f>VLOOKUP(L640,Index!A:D,4,FALSE)</f>
        <v>#N/A</v>
      </c>
    </row>
    <row r="641" spans="1:29" s="604" customFormat="1" ht="13.5" outlineLevel="1" x14ac:dyDescent="0.25">
      <c r="A641" s="603"/>
      <c r="C641" s="713"/>
      <c r="D641" s="715" t="s">
        <v>169</v>
      </c>
      <c r="E641" s="679"/>
      <c r="F641" s="714" t="s">
        <v>685</v>
      </c>
      <c r="G641" s="716" t="s">
        <v>755</v>
      </c>
      <c r="H641" s="713" t="s">
        <v>174</v>
      </c>
      <c r="I641" s="713"/>
      <c r="J641" s="673" t="str">
        <f>F641&amp;"_"&amp;G641&amp;"_"&amp;H641&amp;"_"&amp;UPPER(D641)</f>
        <v>U_I0604_E1_ERZEUGUNG</v>
      </c>
      <c r="K641" s="802" t="str">
        <f>VLOOKUP(L641,Index!A:D,2,FALSE)&amp;","&amp;VLOOKUP(L641,Index!A:D,3,FALSE)&amp;","&amp;VLOOKUP(L641,Index!A:D,4,FALSE)</f>
        <v>0,255,0</v>
      </c>
      <c r="L641" s="718">
        <v>90</v>
      </c>
      <c r="M641" s="714" t="s">
        <v>129</v>
      </c>
      <c r="N641" s="719">
        <f>VLOOKUP($L641,Index!F:H,2,FALSE)</f>
        <v>0.25</v>
      </c>
      <c r="O641" s="719">
        <f>VLOOKUP($L641,Index!F:H,3,FALSE)</f>
        <v>0.15</v>
      </c>
      <c r="P641" s="932"/>
      <c r="Q641" s="908" t="str">
        <f t="shared" si="25"/>
        <v/>
      </c>
      <c r="R641" s="678"/>
      <c r="S641" s="679"/>
      <c r="T641" s="679"/>
      <c r="U641" s="679"/>
      <c r="V641" s="680"/>
      <c r="AA641" s="604">
        <f>VLOOKUP(L641,Index!A:D,2,FALSE)</f>
        <v>0</v>
      </c>
      <c r="AB641" s="604">
        <f>VLOOKUP(L641,Index!A:D,3,FALSE)</f>
        <v>255</v>
      </c>
      <c r="AC641" s="604">
        <f>VLOOKUP(L641,Index!A:D,4,FALSE)</f>
        <v>0</v>
      </c>
    </row>
    <row r="642" spans="1:29" s="604" customFormat="1" ht="13.5" outlineLevel="1" x14ac:dyDescent="0.25">
      <c r="A642" s="603"/>
      <c r="C642" s="713"/>
      <c r="D642" s="715" t="s">
        <v>144</v>
      </c>
      <c r="E642" s="679"/>
      <c r="F642" s="714" t="s">
        <v>685</v>
      </c>
      <c r="G642" s="716" t="s">
        <v>755</v>
      </c>
      <c r="H642" s="713" t="s">
        <v>174</v>
      </c>
      <c r="I642" s="713"/>
      <c r="J642" s="673" t="str">
        <f>F642&amp;"_"&amp;G642&amp;"_"&amp;H642&amp;"_"&amp;UPPER(D642)</f>
        <v>U_I0604_E1_APPARAT</v>
      </c>
      <c r="K642" s="802" t="str">
        <f>VLOOKUP(L642,Index!A:D,2,FALSE)&amp;","&amp;VLOOKUP(L642,Index!A:D,3,FALSE)&amp;","&amp;VLOOKUP(L642,Index!A:D,4,FALSE)</f>
        <v>0,255,0</v>
      </c>
      <c r="L642" s="718">
        <v>90</v>
      </c>
      <c r="M642" s="714" t="s">
        <v>129</v>
      </c>
      <c r="N642" s="719">
        <f>VLOOKUP($L642,Index!F:H,2,FALSE)</f>
        <v>0.25</v>
      </c>
      <c r="O642" s="719">
        <f>VLOOKUP($L642,Index!F:H,3,FALSE)</f>
        <v>0.15</v>
      </c>
      <c r="P642" s="932"/>
      <c r="Q642" s="908" t="str">
        <f t="shared" si="25"/>
        <v/>
      </c>
      <c r="R642" s="678"/>
      <c r="S642" s="679"/>
      <c r="T642" s="679"/>
      <c r="U642" s="679"/>
      <c r="V642" s="680"/>
      <c r="AA642" s="604">
        <f>VLOOKUP(L642,Index!A:D,2,FALSE)</f>
        <v>0</v>
      </c>
      <c r="AB642" s="604">
        <f>VLOOKUP(L642,Index!A:D,3,FALSE)</f>
        <v>255</v>
      </c>
      <c r="AC642" s="604">
        <f>VLOOKUP(L642,Index!A:D,4,FALSE)</f>
        <v>0</v>
      </c>
    </row>
    <row r="643" spans="1:29" s="604" customFormat="1" ht="13.5" outlineLevel="1" x14ac:dyDescent="0.25">
      <c r="A643" s="603"/>
      <c r="C643" s="713"/>
      <c r="D643" s="715" t="s">
        <v>170</v>
      </c>
      <c r="E643" s="679"/>
      <c r="F643" s="714" t="s">
        <v>685</v>
      </c>
      <c r="G643" s="716" t="s">
        <v>755</v>
      </c>
      <c r="H643" s="713" t="s">
        <v>174</v>
      </c>
      <c r="I643" s="713"/>
      <c r="J643" s="673" t="str">
        <f>F643&amp;"_"&amp;G643&amp;"_"&amp;H643&amp;"_"&amp;UPPER(D643)</f>
        <v>U_I0604_E1_LEITUNG</v>
      </c>
      <c r="K643" s="802" t="str">
        <f>VLOOKUP(L643,Index!A:D,2,FALSE)&amp;","&amp;VLOOKUP(L643,Index!A:D,3,FALSE)&amp;","&amp;VLOOKUP(L643,Index!A:D,4,FALSE)</f>
        <v>0,255,0</v>
      </c>
      <c r="L643" s="718">
        <v>90</v>
      </c>
      <c r="M643" s="714" t="s">
        <v>129</v>
      </c>
      <c r="N643" s="719">
        <f>VLOOKUP($L643,Index!F:H,2,FALSE)</f>
        <v>0.25</v>
      </c>
      <c r="O643" s="719">
        <f>VLOOKUP($L643,Index!F:H,3,FALSE)</f>
        <v>0.15</v>
      </c>
      <c r="P643" s="932"/>
      <c r="Q643" s="908" t="str">
        <f t="shared" si="25"/>
        <v/>
      </c>
      <c r="R643" s="678"/>
      <c r="S643" s="679"/>
      <c r="T643" s="679"/>
      <c r="U643" s="679"/>
      <c r="V643" s="680"/>
      <c r="AA643" s="604">
        <f>VLOOKUP(L643,Index!A:D,2,FALSE)</f>
        <v>0</v>
      </c>
      <c r="AB643" s="604">
        <f>VLOOKUP(L643,Index!A:D,3,FALSE)</f>
        <v>255</v>
      </c>
      <c r="AC643" s="604">
        <f>VLOOKUP(L643,Index!A:D,4,FALSE)</f>
        <v>0</v>
      </c>
    </row>
    <row r="644" spans="1:29" s="604" customFormat="1" ht="13.5" outlineLevel="1" x14ac:dyDescent="0.25">
      <c r="A644" s="603"/>
      <c r="C644" s="713"/>
      <c r="D644" s="715" t="s">
        <v>171</v>
      </c>
      <c r="E644" s="679"/>
      <c r="F644" s="714" t="s">
        <v>685</v>
      </c>
      <c r="G644" s="716" t="s">
        <v>755</v>
      </c>
      <c r="H644" s="713" t="s">
        <v>174</v>
      </c>
      <c r="I644" s="713"/>
      <c r="J644" s="673" t="str">
        <f>F644&amp;"_"&amp;G644&amp;"_"&amp;H644&amp;"_"&amp;UPPER(D644)</f>
        <v>U_I0604_E1_ERSCHLIESSUNG</v>
      </c>
      <c r="K644" s="802" t="str">
        <f>VLOOKUP(L644,Index!A:D,2,FALSE)&amp;","&amp;VLOOKUP(L644,Index!A:D,3,FALSE)&amp;","&amp;VLOOKUP(L644,Index!A:D,4,FALSE)</f>
        <v>0,255,0</v>
      </c>
      <c r="L644" s="718">
        <v>90</v>
      </c>
      <c r="M644" s="714" t="s">
        <v>129</v>
      </c>
      <c r="N644" s="719">
        <f>VLOOKUP($L644,Index!F:H,2,FALSE)</f>
        <v>0.25</v>
      </c>
      <c r="O644" s="719">
        <f>VLOOKUP($L644,Index!F:H,3,FALSE)</f>
        <v>0.15</v>
      </c>
      <c r="P644" s="932"/>
      <c r="Q644" s="908" t="str">
        <f t="shared" si="25"/>
        <v/>
      </c>
      <c r="R644" s="678"/>
      <c r="S644" s="679"/>
      <c r="T644" s="679"/>
      <c r="U644" s="679"/>
      <c r="V644" s="680"/>
      <c r="AA644" s="604">
        <f>VLOOKUP(L644,Index!A:D,2,FALSE)</f>
        <v>0</v>
      </c>
      <c r="AB644" s="604">
        <f>VLOOKUP(L644,Index!A:D,3,FALSE)</f>
        <v>255</v>
      </c>
      <c r="AC644" s="604">
        <f>VLOOKUP(L644,Index!A:D,4,FALSE)</f>
        <v>0</v>
      </c>
    </row>
    <row r="645" spans="1:29" s="604" customFormat="1" ht="13.5" outlineLevel="1" x14ac:dyDescent="0.25">
      <c r="A645" s="603"/>
      <c r="C645" s="704" t="s">
        <v>757</v>
      </c>
      <c r="D645" s="596" t="s">
        <v>758</v>
      </c>
      <c r="E645" s="710" t="s">
        <v>1961</v>
      </c>
      <c r="F645" s="705"/>
      <c r="G645" s="706"/>
      <c r="H645" s="704"/>
      <c r="I645" s="704"/>
      <c r="J645" s="707"/>
      <c r="K645" s="705"/>
      <c r="L645" s="708"/>
      <c r="M645" s="705"/>
      <c r="N645" s="709"/>
      <c r="O645" s="709"/>
      <c r="P645" s="931"/>
      <c r="Q645" s="907" t="str">
        <f t="shared" si="25"/>
        <v/>
      </c>
      <c r="R645" s="711"/>
      <c r="S645" s="710"/>
      <c r="T645" s="710"/>
      <c r="U645" s="710"/>
      <c r="V645" s="712"/>
      <c r="AA645" s="604" t="e">
        <f>VLOOKUP(L645,Index!A:D,2,FALSE)</f>
        <v>#N/A</v>
      </c>
      <c r="AB645" s="604" t="e">
        <f>VLOOKUP(L645,Index!A:D,3,FALSE)</f>
        <v>#N/A</v>
      </c>
      <c r="AC645" s="604" t="e">
        <f>VLOOKUP(L645,Index!A:D,4,FALSE)</f>
        <v>#N/A</v>
      </c>
    </row>
    <row r="646" spans="1:29" s="604" customFormat="1" ht="13.5" outlineLevel="1" x14ac:dyDescent="0.25">
      <c r="A646" s="603"/>
      <c r="C646" s="713"/>
      <c r="D646" s="715" t="s">
        <v>329</v>
      </c>
      <c r="E646" s="679"/>
      <c r="F646" s="714" t="s">
        <v>685</v>
      </c>
      <c r="G646" s="716" t="s">
        <v>757</v>
      </c>
      <c r="H646" s="713" t="s">
        <v>174</v>
      </c>
      <c r="I646" s="713"/>
      <c r="J646" s="673" t="str">
        <f>F646&amp;"_"&amp;G646&amp;"_"&amp;H646&amp;"_"&amp;UPPER(D646)</f>
        <v>U_I0605_E1_TRANSPORTANLAGE</v>
      </c>
      <c r="K646" s="743" t="str">
        <f>VLOOKUP(L646,Index!A:D,2,FALSE)&amp;","&amp;VLOOKUP(L646,Index!A:D,3,FALSE)&amp;","&amp;VLOOKUP(L646,Index!A:D,4,FALSE)</f>
        <v>51,51,51</v>
      </c>
      <c r="L646" s="718">
        <v>250</v>
      </c>
      <c r="M646" s="714" t="s">
        <v>129</v>
      </c>
      <c r="N646" s="719">
        <f>VLOOKUP($L646,Index!F:H,2,FALSE)</f>
        <v>0.05</v>
      </c>
      <c r="O646" s="719">
        <f>VLOOKUP($L646,Index!F:H,3,FALSE)</f>
        <v>0.05</v>
      </c>
      <c r="P646" s="932"/>
      <c r="Q646" s="908" t="str">
        <f t="shared" si="25"/>
        <v/>
      </c>
      <c r="R646" s="678"/>
      <c r="S646" s="679"/>
      <c r="T646" s="679"/>
      <c r="U646" s="679"/>
      <c r="V646" s="680"/>
      <c r="AA646" s="604">
        <f>VLOOKUP(L646,Index!A:D,2,FALSE)</f>
        <v>51</v>
      </c>
      <c r="AB646" s="604">
        <f>VLOOKUP(L646,Index!A:D,3,FALSE)</f>
        <v>51</v>
      </c>
      <c r="AC646" s="604">
        <f>VLOOKUP(L646,Index!A:D,4,FALSE)</f>
        <v>51</v>
      </c>
    </row>
    <row r="647" spans="1:29" s="604" customFormat="1" ht="13.5" outlineLevel="1" x14ac:dyDescent="0.25">
      <c r="A647" s="603"/>
      <c r="C647" s="697" t="s">
        <v>759</v>
      </c>
      <c r="D647" s="594" t="s">
        <v>760</v>
      </c>
      <c r="E647" s="701" t="s">
        <v>1962</v>
      </c>
      <c r="F647" s="698"/>
      <c r="G647" s="697"/>
      <c r="H647" s="697"/>
      <c r="I647" s="697"/>
      <c r="J647" s="697"/>
      <c r="K647" s="699"/>
      <c r="L647" s="698"/>
      <c r="M647" s="698"/>
      <c r="N647" s="700"/>
      <c r="O647" s="700"/>
      <c r="P647" s="939"/>
      <c r="Q647" s="912" t="str">
        <f t="shared" si="25"/>
        <v/>
      </c>
      <c r="R647" s="700"/>
      <c r="S647" s="702"/>
      <c r="T647" s="702"/>
      <c r="U647" s="702"/>
      <c r="V647" s="725"/>
      <c r="W647" s="803"/>
      <c r="AA647" s="604" t="e">
        <f>VLOOKUP(L647,Index!A:D,2,FALSE)</f>
        <v>#N/A</v>
      </c>
      <c r="AB647" s="604" t="e">
        <f>VLOOKUP(L647,Index!A:D,3,FALSE)</f>
        <v>#N/A</v>
      </c>
      <c r="AC647" s="604" t="e">
        <f>VLOOKUP(L647,Index!A:D,4,FALSE)</f>
        <v>#N/A</v>
      </c>
    </row>
    <row r="648" spans="1:29" s="604" customFormat="1" ht="13.5" outlineLevel="1" x14ac:dyDescent="0.25">
      <c r="A648" s="603"/>
      <c r="C648" s="704" t="s">
        <v>761</v>
      </c>
      <c r="D648" s="596" t="s">
        <v>762</v>
      </c>
      <c r="E648" s="710"/>
      <c r="F648" s="705"/>
      <c r="G648" s="706"/>
      <c r="H648" s="704"/>
      <c r="I648" s="704"/>
      <c r="J648" s="707"/>
      <c r="K648" s="705"/>
      <c r="L648" s="708"/>
      <c r="M648" s="705"/>
      <c r="N648" s="709"/>
      <c r="O648" s="709"/>
      <c r="P648" s="931"/>
      <c r="Q648" s="907" t="str">
        <f t="shared" si="25"/>
        <v/>
      </c>
      <c r="R648" s="711"/>
      <c r="S648" s="710"/>
      <c r="T648" s="710"/>
      <c r="U648" s="710"/>
      <c r="V648" s="721"/>
      <c r="W648" s="803"/>
      <c r="AA648" s="604" t="e">
        <f>VLOOKUP(L648,Index!A:D,2,FALSE)</f>
        <v>#N/A</v>
      </c>
      <c r="AB648" s="604" t="e">
        <f>VLOOKUP(L648,Index!A:D,3,FALSE)</f>
        <v>#N/A</v>
      </c>
      <c r="AC648" s="604" t="e">
        <f>VLOOKUP(L648,Index!A:D,4,FALSE)</f>
        <v>#N/A</v>
      </c>
    </row>
    <row r="649" spans="1:29" s="604" customFormat="1" ht="13.5" outlineLevel="1" x14ac:dyDescent="0.25">
      <c r="A649" s="603"/>
      <c r="C649" s="713"/>
      <c r="D649" s="715" t="str">
        <f>D648</f>
        <v>Umgebungausstattung</v>
      </c>
      <c r="E649" s="679"/>
      <c r="F649" s="714" t="s">
        <v>685</v>
      </c>
      <c r="G649" s="716" t="s">
        <v>761</v>
      </c>
      <c r="H649" s="713" t="s">
        <v>174</v>
      </c>
      <c r="I649" s="713"/>
      <c r="J649" s="673" t="str">
        <f>F649&amp;"_"&amp;G649&amp;"_"&amp;H649&amp;"_"&amp;UPPER(D649)</f>
        <v>U_I0700_E1_UMGEBUNGAUSSTATTUNG</v>
      </c>
      <c r="K649" s="722" t="str">
        <f>VLOOKUP(L649,Index!A:D,2,FALSE)&amp;","&amp;VLOOKUP(L649,Index!A:D,3,FALSE)&amp;","&amp;VLOOKUP(L649,Index!A:D,4,FALSE)</f>
        <v>91,91,91</v>
      </c>
      <c r="L649" s="718">
        <v>251</v>
      </c>
      <c r="M649" s="714" t="s">
        <v>129</v>
      </c>
      <c r="N649" s="719">
        <f>VLOOKUP($L649,Index!F:H,2,FALSE)</f>
        <v>0.1</v>
      </c>
      <c r="O649" s="719">
        <f>VLOOKUP($L649,Index!F:H,3,FALSE)</f>
        <v>0.1</v>
      </c>
      <c r="P649" s="932"/>
      <c r="Q649" s="908" t="str">
        <f t="shared" si="25"/>
        <v>X</v>
      </c>
      <c r="R649" s="678"/>
      <c r="S649" s="679" t="s">
        <v>1087</v>
      </c>
      <c r="T649" s="679"/>
      <c r="U649" s="679"/>
      <c r="V649" s="680"/>
      <c r="AA649" s="604">
        <f>VLOOKUP(L649,Index!A:D,2,FALSE)</f>
        <v>91</v>
      </c>
      <c r="AB649" s="604">
        <f>VLOOKUP(L649,Index!A:D,3,FALSE)</f>
        <v>91</v>
      </c>
      <c r="AC649" s="604">
        <f>VLOOKUP(L649,Index!A:D,4,FALSE)</f>
        <v>91</v>
      </c>
    </row>
    <row r="650" spans="1:29" s="604" customFormat="1" ht="13.5" outlineLevel="1" x14ac:dyDescent="0.25">
      <c r="A650" s="603"/>
      <c r="C650" s="704" t="s">
        <v>763</v>
      </c>
      <c r="D650" s="596" t="s">
        <v>764</v>
      </c>
      <c r="E650" s="710" t="s">
        <v>1963</v>
      </c>
      <c r="F650" s="705"/>
      <c r="G650" s="706"/>
      <c r="H650" s="704"/>
      <c r="I650" s="704"/>
      <c r="J650" s="707"/>
      <c r="K650" s="705"/>
      <c r="L650" s="708"/>
      <c r="M650" s="705"/>
      <c r="N650" s="709"/>
      <c r="O650" s="709"/>
      <c r="P650" s="931"/>
      <c r="Q650" s="907" t="str">
        <f t="shared" si="25"/>
        <v/>
      </c>
      <c r="R650" s="711"/>
      <c r="S650" s="710"/>
      <c r="T650" s="710"/>
      <c r="U650" s="710"/>
      <c r="V650" s="712"/>
      <c r="AA650" s="604" t="e">
        <f>VLOOKUP(L650,Index!A:D,2,FALSE)</f>
        <v>#N/A</v>
      </c>
      <c r="AB650" s="604" t="e">
        <f>VLOOKUP(L650,Index!A:D,3,FALSE)</f>
        <v>#N/A</v>
      </c>
      <c r="AC650" s="604" t="e">
        <f>VLOOKUP(L650,Index!A:D,4,FALSE)</f>
        <v>#N/A</v>
      </c>
    </row>
    <row r="651" spans="1:29" s="604" customFormat="1" ht="13.5" outlineLevel="1" x14ac:dyDescent="0.25">
      <c r="A651" s="603"/>
      <c r="C651" s="713"/>
      <c r="D651" s="715" t="s">
        <v>540</v>
      </c>
      <c r="E651" s="679"/>
      <c r="F651" s="714" t="s">
        <v>685</v>
      </c>
      <c r="G651" s="716" t="s">
        <v>763</v>
      </c>
      <c r="H651" s="713" t="s">
        <v>174</v>
      </c>
      <c r="I651" s="713"/>
      <c r="J651" s="673" t="str">
        <f>F651&amp;"_"&amp;G651&amp;"_"&amp;H651&amp;"_"&amp;UPPER(D651)</f>
        <v>U_I0701_E1_AUSSTATTUNG</v>
      </c>
      <c r="K651" s="743" t="str">
        <f>VLOOKUP(L651,Index!A:D,2,FALSE)&amp;","&amp;VLOOKUP(L651,Index!A:D,3,FALSE)&amp;","&amp;VLOOKUP(L651,Index!A:D,4,FALSE)</f>
        <v>51,51,51</v>
      </c>
      <c r="L651" s="718">
        <v>250</v>
      </c>
      <c r="M651" s="714" t="s">
        <v>129</v>
      </c>
      <c r="N651" s="719">
        <f>VLOOKUP($L651,Index!F:H,2,FALSE)</f>
        <v>0.05</v>
      </c>
      <c r="O651" s="719">
        <f>VLOOKUP($L651,Index!F:H,3,FALSE)</f>
        <v>0.05</v>
      </c>
      <c r="P651" s="932"/>
      <c r="Q651" s="908" t="str">
        <f t="shared" si="25"/>
        <v/>
      </c>
      <c r="R651" s="678"/>
      <c r="S651" s="679"/>
      <c r="T651" s="679"/>
      <c r="U651" s="679"/>
      <c r="V651" s="680"/>
      <c r="AA651" s="604">
        <f>VLOOKUP(L651,Index!A:D,2,FALSE)</f>
        <v>51</v>
      </c>
      <c r="AB651" s="604">
        <f>VLOOKUP(L651,Index!A:D,3,FALSE)</f>
        <v>51</v>
      </c>
      <c r="AC651" s="604">
        <f>VLOOKUP(L651,Index!A:D,4,FALSE)</f>
        <v>51</v>
      </c>
    </row>
    <row r="652" spans="1:29" s="604" customFormat="1" ht="13.5" outlineLevel="1" x14ac:dyDescent="0.25">
      <c r="A652" s="603"/>
      <c r="C652" s="704" t="s">
        <v>765</v>
      </c>
      <c r="D652" s="596" t="s">
        <v>766</v>
      </c>
      <c r="E652" s="710" t="s">
        <v>1964</v>
      </c>
      <c r="F652" s="705"/>
      <c r="G652" s="706"/>
      <c r="H652" s="704"/>
      <c r="I652" s="704"/>
      <c r="J652" s="707"/>
      <c r="K652" s="705"/>
      <c r="L652" s="708"/>
      <c r="M652" s="705"/>
      <c r="N652" s="709"/>
      <c r="O652" s="709"/>
      <c r="P652" s="931"/>
      <c r="Q652" s="907" t="str">
        <f t="shared" si="25"/>
        <v/>
      </c>
      <c r="R652" s="711"/>
      <c r="S652" s="710"/>
      <c r="T652" s="710"/>
      <c r="U652" s="710"/>
      <c r="V652" s="712"/>
      <c r="AA652" s="604" t="e">
        <f>VLOOKUP(L652,Index!A:D,2,FALSE)</f>
        <v>#N/A</v>
      </c>
      <c r="AB652" s="604" t="e">
        <f>VLOOKUP(L652,Index!A:D,3,FALSE)</f>
        <v>#N/A</v>
      </c>
      <c r="AC652" s="604" t="e">
        <f>VLOOKUP(L652,Index!A:D,4,FALSE)</f>
        <v>#N/A</v>
      </c>
    </row>
    <row r="653" spans="1:29" s="604" customFormat="1" ht="13.5" outlineLevel="1" x14ac:dyDescent="0.25">
      <c r="A653" s="603"/>
      <c r="C653" s="713"/>
      <c r="D653" s="715" t="s">
        <v>767</v>
      </c>
      <c r="E653" s="679"/>
      <c r="F653" s="714" t="s">
        <v>685</v>
      </c>
      <c r="G653" s="716" t="s">
        <v>765</v>
      </c>
      <c r="H653" s="713" t="s">
        <v>174</v>
      </c>
      <c r="I653" s="713"/>
      <c r="J653" s="673" t="str">
        <f>F653&amp;"_"&amp;G653&amp;"_"&amp;H653&amp;"_"&amp;UPPER(D653)</f>
        <v>U_I0702_E1_GERAET</v>
      </c>
      <c r="K653" s="743" t="str">
        <f>VLOOKUP(L653,Index!A:D,2,FALSE)&amp;","&amp;VLOOKUP(L653,Index!A:D,3,FALSE)&amp;","&amp;VLOOKUP(L653,Index!A:D,4,FALSE)</f>
        <v>51,51,51</v>
      </c>
      <c r="L653" s="718">
        <v>250</v>
      </c>
      <c r="M653" s="714" t="s">
        <v>129</v>
      </c>
      <c r="N653" s="719">
        <f>VLOOKUP($L653,Index!F:H,2,FALSE)</f>
        <v>0.05</v>
      </c>
      <c r="O653" s="719">
        <f>VLOOKUP($L653,Index!F:H,3,FALSE)</f>
        <v>0.05</v>
      </c>
      <c r="P653" s="932"/>
      <c r="Q653" s="908" t="str">
        <f t="shared" si="25"/>
        <v/>
      </c>
      <c r="R653" s="678"/>
      <c r="S653" s="679"/>
      <c r="T653" s="679"/>
      <c r="U653" s="679"/>
      <c r="V653" s="680"/>
      <c r="AA653" s="604">
        <f>VLOOKUP(L653,Index!A:D,2,FALSE)</f>
        <v>51</v>
      </c>
      <c r="AB653" s="604">
        <f>VLOOKUP(L653,Index!A:D,3,FALSE)</f>
        <v>51</v>
      </c>
      <c r="AC653" s="604">
        <f>VLOOKUP(L653,Index!A:D,4,FALSE)</f>
        <v>51</v>
      </c>
    </row>
    <row r="654" spans="1:29" s="604" customFormat="1" ht="13.5" outlineLevel="1" x14ac:dyDescent="0.25">
      <c r="A654" s="603"/>
      <c r="C654" s="601" t="s">
        <v>476</v>
      </c>
      <c r="D654" s="601" t="s">
        <v>852</v>
      </c>
      <c r="E654" s="626"/>
      <c r="F654" s="600"/>
      <c r="G654" s="622"/>
      <c r="H654" s="601"/>
      <c r="I654" s="601"/>
      <c r="J654" s="623"/>
      <c r="K654" s="600"/>
      <c r="L654" s="624"/>
      <c r="M654" s="600"/>
      <c r="N654" s="625"/>
      <c r="O654" s="625"/>
      <c r="P654" s="931"/>
      <c r="Q654" s="907" t="str">
        <f t="shared" si="25"/>
        <v/>
      </c>
      <c r="R654" s="627"/>
      <c r="S654" s="626"/>
      <c r="T654" s="626"/>
      <c r="U654" s="626"/>
      <c r="V654" s="626"/>
      <c r="W654" s="772" t="s">
        <v>1201</v>
      </c>
      <c r="AA654" s="604" t="e">
        <f>VLOOKUP(L654,Index!A:D,2,FALSE)</f>
        <v>#N/A</v>
      </c>
      <c r="AB654" s="604" t="e">
        <f>VLOOKUP(L654,Index!A:D,3,FALSE)</f>
        <v>#N/A</v>
      </c>
      <c r="AC654" s="604" t="e">
        <f>VLOOKUP(L654,Index!A:D,4,FALSE)</f>
        <v>#N/A</v>
      </c>
    </row>
    <row r="655" spans="1:29" s="604" customFormat="1" ht="13.5" outlineLevel="1" x14ac:dyDescent="0.25">
      <c r="A655" s="603"/>
      <c r="C655" s="773"/>
      <c r="D655" s="775" t="s">
        <v>222</v>
      </c>
      <c r="E655" s="679"/>
      <c r="F655" s="714" t="s">
        <v>685</v>
      </c>
      <c r="G655" s="716" t="s">
        <v>476</v>
      </c>
      <c r="H655" s="773" t="s">
        <v>221</v>
      </c>
      <c r="I655" s="773"/>
      <c r="J655" s="673" t="str">
        <f t="shared" ref="J655:J670" si="26">F655&amp;"_"&amp;G655&amp;"_"&amp;H655&amp;"_"&amp;UPPER(D655)</f>
        <v>U_V0100_C3_HILFSKONSTRUKTION</v>
      </c>
      <c r="K655" s="776" t="str">
        <f>VLOOKUP(L655,Index!A:D,2,FALSE)&amp;","&amp;VLOOKUP(L655,Index!A:D,3,FALSE)&amp;","&amp;VLOOKUP(L655,Index!A:D,4,FALSE)</f>
        <v>0,255,0</v>
      </c>
      <c r="L655" s="777">
        <v>3</v>
      </c>
      <c r="M655" s="774" t="s">
        <v>129</v>
      </c>
      <c r="N655" s="719">
        <f>VLOOKUP($L655,Index!F:H,2,FALSE)</f>
        <v>0</v>
      </c>
      <c r="O655" s="719">
        <f>VLOOKUP($L655,Index!F:H,3,FALSE)</f>
        <v>0</v>
      </c>
      <c r="P655" s="932"/>
      <c r="Q655" s="908" t="str">
        <f t="shared" si="25"/>
        <v>X</v>
      </c>
      <c r="R655" s="678"/>
      <c r="S655" s="679" t="s">
        <v>1613</v>
      </c>
      <c r="T655" s="679"/>
      <c r="U655" s="679"/>
      <c r="V655" s="680"/>
      <c r="AA655" s="604">
        <f>VLOOKUP(L655,Index!A:D,2,FALSE)</f>
        <v>0</v>
      </c>
      <c r="AB655" s="604">
        <f>VLOOKUP(L655,Index!A:D,3,FALSE)</f>
        <v>255</v>
      </c>
      <c r="AC655" s="604">
        <f>VLOOKUP(L655,Index!A:D,4,FALSE)</f>
        <v>0</v>
      </c>
    </row>
    <row r="656" spans="1:29" s="604" customFormat="1" ht="13.5" outlineLevel="1" x14ac:dyDescent="0.25">
      <c r="A656" s="603"/>
      <c r="C656" s="773"/>
      <c r="D656" s="775" t="s">
        <v>1572</v>
      </c>
      <c r="E656" s="679"/>
      <c r="F656" s="714" t="s">
        <v>685</v>
      </c>
      <c r="G656" s="716" t="s">
        <v>476</v>
      </c>
      <c r="H656" s="773" t="s">
        <v>223</v>
      </c>
      <c r="I656" s="773"/>
      <c r="J656" s="673" t="str">
        <f t="shared" si="26"/>
        <v>U_V0100_D1_KOTE</v>
      </c>
      <c r="K656" s="826" t="str">
        <f>VLOOKUP(L656,Index!A:D,2,FALSE)&amp;","&amp;VLOOKUP(L656,Index!A:D,3,FALSE)&amp;","&amp;VLOOKUP(L656,Index!A:D,4,FALSE)</f>
        <v>91,91,91</v>
      </c>
      <c r="L656" s="777">
        <v>251</v>
      </c>
      <c r="M656" s="774" t="s">
        <v>129</v>
      </c>
      <c r="N656" s="719">
        <f>VLOOKUP($L656,Index!F:H,2,FALSE)</f>
        <v>0.1</v>
      </c>
      <c r="O656" s="719">
        <f>VLOOKUP($L656,Index!F:H,3,FALSE)</f>
        <v>0.1</v>
      </c>
      <c r="P656" s="932"/>
      <c r="Q656" s="908" t="str">
        <f t="shared" si="25"/>
        <v/>
      </c>
      <c r="R656" s="678"/>
      <c r="S656" s="679"/>
      <c r="T656" s="679"/>
      <c r="U656" s="679"/>
      <c r="V656" s="680"/>
      <c r="AA656" s="604">
        <f>VLOOKUP(L656,Index!A:D,2,FALSE)</f>
        <v>91</v>
      </c>
      <c r="AB656" s="604">
        <f>VLOOKUP(L656,Index!A:D,3,FALSE)</f>
        <v>91</v>
      </c>
      <c r="AC656" s="604">
        <f>VLOOKUP(L656,Index!A:D,4,FALSE)</f>
        <v>91</v>
      </c>
    </row>
    <row r="657" spans="1:29" s="604" customFormat="1" ht="13.5" outlineLevel="1" x14ac:dyDescent="0.25">
      <c r="A657" s="603"/>
      <c r="C657" s="773"/>
      <c r="D657" s="775" t="s">
        <v>1673</v>
      </c>
      <c r="E657" s="679"/>
      <c r="F657" s="714" t="s">
        <v>685</v>
      </c>
      <c r="G657" s="716" t="s">
        <v>476</v>
      </c>
      <c r="H657" s="773" t="s">
        <v>224</v>
      </c>
      <c r="I657" s="773"/>
      <c r="J657" s="673" t="str">
        <f t="shared" si="26"/>
        <v>U_V0100_D2_MASSE</v>
      </c>
      <c r="K657" s="778" t="str">
        <f>VLOOKUP(L657,Index!A:D,2,FALSE)&amp;","&amp;VLOOKUP(L657,Index!A:D,3,FALSE)&amp;","&amp;VLOOKUP(L657,Index!A:D,4,FALSE)</f>
        <v>51,51,51</v>
      </c>
      <c r="L657" s="777">
        <v>250</v>
      </c>
      <c r="M657" s="774" t="s">
        <v>129</v>
      </c>
      <c r="N657" s="719">
        <f>VLOOKUP($L657,Index!F:H,2,FALSE)</f>
        <v>0.05</v>
      </c>
      <c r="O657" s="719">
        <f>VLOOKUP($L657,Index!F:H,3,FALSE)</f>
        <v>0.05</v>
      </c>
      <c r="P657" s="932"/>
      <c r="Q657" s="908" t="str">
        <f t="shared" si="25"/>
        <v>X</v>
      </c>
      <c r="R657" s="678"/>
      <c r="S657" s="679" t="s">
        <v>1193</v>
      </c>
      <c r="T657" s="679"/>
      <c r="U657" s="679"/>
      <c r="V657" s="680"/>
      <c r="AA657" s="604">
        <f>VLOOKUP(L657,Index!A:D,2,FALSE)</f>
        <v>51</v>
      </c>
      <c r="AB657" s="604">
        <f>VLOOKUP(L657,Index!A:D,3,FALSE)</f>
        <v>51</v>
      </c>
      <c r="AC657" s="604">
        <f>VLOOKUP(L657,Index!A:D,4,FALSE)</f>
        <v>51</v>
      </c>
    </row>
    <row r="658" spans="1:29" s="604" customFormat="1" ht="13.5" outlineLevel="1" x14ac:dyDescent="0.25">
      <c r="A658" s="603"/>
      <c r="C658" s="773"/>
      <c r="D658" s="775" t="s">
        <v>1573</v>
      </c>
      <c r="E658" s="679"/>
      <c r="F658" s="714" t="s">
        <v>685</v>
      </c>
      <c r="G658" s="716" t="s">
        <v>476</v>
      </c>
      <c r="H658" s="773" t="s">
        <v>225</v>
      </c>
      <c r="I658" s="773"/>
      <c r="J658" s="673" t="str">
        <f t="shared" si="26"/>
        <v>U_V0100_G9_REFERENZ</v>
      </c>
      <c r="K658" s="779" t="str">
        <f>VLOOKUP(L658,Index!A:D,2,FALSE)&amp;","&amp;VLOOKUP(L658,Index!A:D,3,FALSE)&amp;","&amp;VLOOKUP(L658,Index!A:D,4,FALSE)</f>
        <v>255,127,0</v>
      </c>
      <c r="L658" s="780">
        <v>30</v>
      </c>
      <c r="M658" s="774" t="s">
        <v>129</v>
      </c>
      <c r="N658" s="719">
        <f>VLOOKUP($L658,Index!F:H,2,FALSE)</f>
        <v>0.25</v>
      </c>
      <c r="O658" s="719">
        <f>VLOOKUP($L658,Index!F:H,3,FALSE)</f>
        <v>0.15</v>
      </c>
      <c r="P658" s="932"/>
      <c r="Q658" s="908" t="str">
        <f t="shared" si="25"/>
        <v>X</v>
      </c>
      <c r="R658" s="678"/>
      <c r="S658" s="679" t="s">
        <v>1194</v>
      </c>
      <c r="T658" s="679"/>
      <c r="U658" s="679"/>
      <c r="V658" s="680"/>
      <c r="AA658" s="604">
        <f>VLOOKUP(L658,Index!A:D,2,FALSE)</f>
        <v>255</v>
      </c>
      <c r="AB658" s="604">
        <f>VLOOKUP(L658,Index!A:D,3,FALSE)</f>
        <v>127</v>
      </c>
      <c r="AC658" s="604">
        <f>VLOOKUP(L658,Index!A:D,4,FALSE)</f>
        <v>0</v>
      </c>
    </row>
    <row r="659" spans="1:29" s="604" customFormat="1" ht="13.5" outlineLevel="1" x14ac:dyDescent="0.25">
      <c r="A659" s="603"/>
      <c r="C659" s="773"/>
      <c r="D659" s="775" t="s">
        <v>1574</v>
      </c>
      <c r="E659" s="679"/>
      <c r="F659" s="714" t="s">
        <v>685</v>
      </c>
      <c r="G659" s="716" t="s">
        <v>476</v>
      </c>
      <c r="H659" s="773" t="s">
        <v>226</v>
      </c>
      <c r="I659" s="773"/>
      <c r="J659" s="673" t="str">
        <f t="shared" si="26"/>
        <v>U_V0100_G10_ROTSTIFT</v>
      </c>
      <c r="K659" s="781" t="str">
        <f>VLOOKUP(L659,Index!A:D,2,FALSE)&amp;","&amp;VLOOKUP(L659,Index!A:D,3,FALSE)&amp;","&amp;VLOOKUP(L659,Index!A:D,4,FALSE)</f>
        <v>255,0,0</v>
      </c>
      <c r="L659" s="777">
        <v>1</v>
      </c>
      <c r="M659" s="774" t="s">
        <v>129</v>
      </c>
      <c r="N659" s="719">
        <f>VLOOKUP($L659,Index!F:H,2,FALSE)</f>
        <v>0</v>
      </c>
      <c r="O659" s="719">
        <f>VLOOKUP($L659,Index!F:H,3,FALSE)</f>
        <v>0</v>
      </c>
      <c r="P659" s="932"/>
      <c r="Q659" s="908" t="str">
        <f t="shared" si="25"/>
        <v>X</v>
      </c>
      <c r="R659" s="678"/>
      <c r="S659" s="679" t="s">
        <v>1195</v>
      </c>
      <c r="T659" s="679"/>
      <c r="U659" s="679"/>
      <c r="V659" s="680"/>
      <c r="AA659" s="604">
        <f>VLOOKUP(L659,Index!A:D,2,FALSE)</f>
        <v>255</v>
      </c>
      <c r="AB659" s="604">
        <f>VLOOKUP(L659,Index!A:D,3,FALSE)</f>
        <v>0</v>
      </c>
      <c r="AC659" s="604">
        <f>VLOOKUP(L659,Index!A:D,4,FALSE)</f>
        <v>0</v>
      </c>
    </row>
    <row r="660" spans="1:29" s="604" customFormat="1" ht="13.5" outlineLevel="1" x14ac:dyDescent="0.25">
      <c r="A660" s="603"/>
      <c r="C660" s="773"/>
      <c r="D660" s="775" t="s">
        <v>1575</v>
      </c>
      <c r="E660" s="679"/>
      <c r="F660" s="714" t="s">
        <v>685</v>
      </c>
      <c r="G660" s="716" t="s">
        <v>476</v>
      </c>
      <c r="H660" s="773" t="s">
        <v>227</v>
      </c>
      <c r="I660" s="773"/>
      <c r="J660" s="673" t="str">
        <f t="shared" si="26"/>
        <v>U_V0100_G11_SCHNITTLINIE</v>
      </c>
      <c r="K660" s="782" t="str">
        <f>VLOOKUP(L660,Index!A:D,2,FALSE)&amp;","&amp;VLOOKUP(L660,Index!A:D,3,FALSE)&amp;","&amp;VLOOKUP(L660,Index!A:D,4,FALSE)</f>
        <v>132,132,132</v>
      </c>
      <c r="L660" s="780">
        <v>252</v>
      </c>
      <c r="M660" s="774" t="s">
        <v>129</v>
      </c>
      <c r="N660" s="719">
        <f>VLOOKUP($L660,Index!F:H,2,FALSE)</f>
        <v>0.2</v>
      </c>
      <c r="O660" s="719">
        <f>VLOOKUP($L660,Index!F:H,3,FALSE)</f>
        <v>0.15</v>
      </c>
      <c r="P660" s="932"/>
      <c r="Q660" s="908" t="str">
        <f t="shared" si="25"/>
        <v/>
      </c>
      <c r="R660" s="678"/>
      <c r="S660" s="679"/>
      <c r="T660" s="679"/>
      <c r="U660" s="679"/>
      <c r="V660" s="680"/>
      <c r="AA660" s="604">
        <f>VLOOKUP(L660,Index!A:D,2,FALSE)</f>
        <v>132</v>
      </c>
      <c r="AB660" s="604">
        <f>VLOOKUP(L660,Index!A:D,3,FALSE)</f>
        <v>132</v>
      </c>
      <c r="AC660" s="604">
        <f>VLOOKUP(L660,Index!A:D,4,FALSE)</f>
        <v>132</v>
      </c>
    </row>
    <row r="661" spans="1:29" s="604" customFormat="1" ht="13.5" outlineLevel="1" x14ac:dyDescent="0.25">
      <c r="A661" s="603"/>
      <c r="C661" s="773"/>
      <c r="D661" s="775" t="s">
        <v>1576</v>
      </c>
      <c r="E661" s="679"/>
      <c r="F661" s="714" t="s">
        <v>685</v>
      </c>
      <c r="G661" s="716" t="s">
        <v>476</v>
      </c>
      <c r="H661" s="773" t="s">
        <v>229</v>
      </c>
      <c r="I661" s="773"/>
      <c r="J661" s="673" t="str">
        <f t="shared" si="26"/>
        <v>U_V0100_I3_HINWEIS</v>
      </c>
      <c r="K661" s="950" t="str">
        <f>VLOOKUP(L661,Index!A:D,2,FALSE)&amp;","&amp;VLOOKUP(L661,Index!A:D,3,FALSE)&amp;","&amp;VLOOKUP(L661,Index!A:D,4,FALSE)</f>
        <v>132,132,132</v>
      </c>
      <c r="L661" s="777">
        <v>252</v>
      </c>
      <c r="M661" s="774" t="s">
        <v>129</v>
      </c>
      <c r="N661" s="719">
        <f>VLOOKUP($L661,Index!F:H,2,FALSE)</f>
        <v>0.2</v>
      </c>
      <c r="O661" s="719">
        <f>VLOOKUP($L661,Index!F:H,3,FALSE)</f>
        <v>0.15</v>
      </c>
      <c r="P661" s="932"/>
      <c r="Q661" s="908" t="str">
        <f t="shared" si="25"/>
        <v>X</v>
      </c>
      <c r="R661" s="678"/>
      <c r="S661" s="679" t="s">
        <v>1627</v>
      </c>
      <c r="T661" s="679"/>
      <c r="U661" s="679"/>
      <c r="V661" s="680"/>
      <c r="AA661" s="604">
        <f>VLOOKUP(L661,Index!A:D,2,FALSE)</f>
        <v>132</v>
      </c>
      <c r="AB661" s="604">
        <f>VLOOKUP(L661,Index!A:D,3,FALSE)</f>
        <v>132</v>
      </c>
      <c r="AC661" s="604">
        <f>VLOOKUP(L661,Index!A:D,4,FALSE)</f>
        <v>132</v>
      </c>
    </row>
    <row r="662" spans="1:29" s="604" customFormat="1" ht="13.5" outlineLevel="1" x14ac:dyDescent="0.25">
      <c r="A662" s="603"/>
      <c r="C662" s="773"/>
      <c r="D662" s="775" t="s">
        <v>252</v>
      </c>
      <c r="E662" s="679"/>
      <c r="F662" s="714" t="s">
        <v>685</v>
      </c>
      <c r="G662" s="716" t="s">
        <v>476</v>
      </c>
      <c r="H662" s="773" t="s">
        <v>228</v>
      </c>
      <c r="I662" s="773"/>
      <c r="J662" s="673" t="str">
        <f t="shared" si="26"/>
        <v>U_V0100_I5_TEXT</v>
      </c>
      <c r="K662" s="950" t="str">
        <f>VLOOKUP(L662,Index!A:D,2,FALSE)&amp;","&amp;VLOOKUP(L662,Index!A:D,3,FALSE)&amp;","&amp;VLOOKUP(L662,Index!A:D,4,FALSE)</f>
        <v>132,132,132</v>
      </c>
      <c r="L662" s="777">
        <v>252</v>
      </c>
      <c r="M662" s="774" t="s">
        <v>129</v>
      </c>
      <c r="N662" s="719">
        <f>VLOOKUP($L662,Index!F:H,2,FALSE)</f>
        <v>0.2</v>
      </c>
      <c r="O662" s="719">
        <f>VLOOKUP($L662,Index!F:H,3,FALSE)</f>
        <v>0.15</v>
      </c>
      <c r="P662" s="932"/>
      <c r="Q662" s="908" t="str">
        <f t="shared" si="25"/>
        <v/>
      </c>
      <c r="R662" s="678"/>
      <c r="S662" s="679"/>
      <c r="T662" s="679"/>
      <c r="U662" s="679"/>
      <c r="V662" s="680"/>
      <c r="AA662" s="604">
        <f>VLOOKUP(L662,Index!A:D,2,FALSE)</f>
        <v>132</v>
      </c>
      <c r="AB662" s="604">
        <f>VLOOKUP(L662,Index!A:D,3,FALSE)</f>
        <v>132</v>
      </c>
      <c r="AC662" s="604">
        <f>VLOOKUP(L662,Index!A:D,4,FALSE)</f>
        <v>132</v>
      </c>
    </row>
    <row r="663" spans="1:29" s="604" customFormat="1" ht="13.5" outlineLevel="1" x14ac:dyDescent="0.25">
      <c r="A663" s="603"/>
      <c r="C663" s="773"/>
      <c r="D663" s="775" t="s">
        <v>251</v>
      </c>
      <c r="E663" s="679"/>
      <c r="F663" s="714" t="s">
        <v>685</v>
      </c>
      <c r="G663" s="716" t="s">
        <v>476</v>
      </c>
      <c r="H663" s="773" t="s">
        <v>230</v>
      </c>
      <c r="I663" s="773"/>
      <c r="J663" s="673" t="str">
        <f t="shared" si="26"/>
        <v>U_V0100_L6_PLANKOPF</v>
      </c>
      <c r="K663" s="782" t="str">
        <f>VLOOKUP(L663,Index!A:D,2,FALSE)&amp;","&amp;VLOOKUP(L663,Index!A:D,3,FALSE)&amp;","&amp;VLOOKUP(L663,Index!A:D,4,FALSE)</f>
        <v>132,132,132</v>
      </c>
      <c r="L663" s="780">
        <v>252</v>
      </c>
      <c r="M663" s="774" t="s">
        <v>129</v>
      </c>
      <c r="N663" s="719">
        <f>VLOOKUP($L663,Index!F:H,2,FALSE)</f>
        <v>0.2</v>
      </c>
      <c r="O663" s="719">
        <f>VLOOKUP($L663,Index!F:H,3,FALSE)</f>
        <v>0.15</v>
      </c>
      <c r="P663" s="932"/>
      <c r="Q663" s="908" t="str">
        <f t="shared" si="25"/>
        <v>X</v>
      </c>
      <c r="R663" s="678"/>
      <c r="S663" s="679" t="s">
        <v>1197</v>
      </c>
      <c r="T663" s="679"/>
      <c r="U663" s="679"/>
      <c r="V663" s="680"/>
      <c r="AA663" s="604">
        <f>VLOOKUP(L663,Index!A:D,2,FALSE)</f>
        <v>132</v>
      </c>
      <c r="AB663" s="604">
        <f>VLOOKUP(L663,Index!A:D,3,FALSE)</f>
        <v>132</v>
      </c>
      <c r="AC663" s="604">
        <f>VLOOKUP(L663,Index!A:D,4,FALSE)</f>
        <v>132</v>
      </c>
    </row>
    <row r="664" spans="1:29" s="604" customFormat="1" ht="13.5" outlineLevel="1" x14ac:dyDescent="0.25">
      <c r="A664" s="603"/>
      <c r="C664" s="773"/>
      <c r="D664" s="775" t="s">
        <v>1577</v>
      </c>
      <c r="E664" s="679"/>
      <c r="F664" s="714" t="s">
        <v>685</v>
      </c>
      <c r="G664" s="716" t="s">
        <v>476</v>
      </c>
      <c r="H664" s="773" t="s">
        <v>232</v>
      </c>
      <c r="I664" s="773"/>
      <c r="J664" s="673" t="str">
        <f t="shared" si="26"/>
        <v>U_V0100_L7_PLANLEGENDE</v>
      </c>
      <c r="K664" s="782" t="str">
        <f>VLOOKUP(L664,Index!A:D,2,FALSE)&amp;","&amp;VLOOKUP(L664,Index!A:D,3,FALSE)&amp;","&amp;VLOOKUP(L664,Index!A:D,4,FALSE)</f>
        <v>132,132,132</v>
      </c>
      <c r="L664" s="780">
        <v>252</v>
      </c>
      <c r="M664" s="774" t="s">
        <v>129</v>
      </c>
      <c r="N664" s="719">
        <f>VLOOKUP($L664,Index!F:H,2,FALSE)</f>
        <v>0.2</v>
      </c>
      <c r="O664" s="719">
        <f>VLOOKUP($L664,Index!F:H,3,FALSE)</f>
        <v>0.15</v>
      </c>
      <c r="P664" s="932"/>
      <c r="Q664" s="908" t="str">
        <f t="shared" si="25"/>
        <v>X</v>
      </c>
      <c r="R664" s="678"/>
      <c r="S664" s="679" t="s">
        <v>1199</v>
      </c>
      <c r="T664" s="679"/>
      <c r="U664" s="679"/>
      <c r="V664" s="680"/>
      <c r="AA664" s="604">
        <f>VLOOKUP(L664,Index!A:D,2,FALSE)</f>
        <v>132</v>
      </c>
      <c r="AB664" s="604">
        <f>VLOOKUP(L664,Index!A:D,3,FALSE)</f>
        <v>132</v>
      </c>
      <c r="AC664" s="604">
        <f>VLOOKUP(L664,Index!A:D,4,FALSE)</f>
        <v>132</v>
      </c>
    </row>
    <row r="665" spans="1:29" s="604" customFormat="1" ht="13.5" outlineLevel="1" x14ac:dyDescent="0.25">
      <c r="A665" s="603"/>
      <c r="C665" s="773"/>
      <c r="D665" s="775" t="s">
        <v>231</v>
      </c>
      <c r="E665" s="679"/>
      <c r="F665" s="714" t="s">
        <v>685</v>
      </c>
      <c r="G665" s="716" t="s">
        <v>476</v>
      </c>
      <c r="H665" s="773" t="s">
        <v>233</v>
      </c>
      <c r="I665" s="773"/>
      <c r="J665" s="673" t="str">
        <f t="shared" si="26"/>
        <v>U_V0100_L8_PLANRAHMEN</v>
      </c>
      <c r="K665" s="782" t="str">
        <f>VLOOKUP(L665,Index!A:D,2,FALSE)&amp;","&amp;VLOOKUP(L665,Index!A:D,3,FALSE)&amp;","&amp;VLOOKUP(L665,Index!A:D,4,FALSE)</f>
        <v>132,132,132</v>
      </c>
      <c r="L665" s="780">
        <v>252</v>
      </c>
      <c r="M665" s="774" t="s">
        <v>129</v>
      </c>
      <c r="N665" s="719">
        <f>VLOOKUP($L665,Index!F:H,2,FALSE)</f>
        <v>0.2</v>
      </c>
      <c r="O665" s="719">
        <f>VLOOKUP($L665,Index!F:H,3,FALSE)</f>
        <v>0.15</v>
      </c>
      <c r="P665" s="932"/>
      <c r="Q665" s="908" t="str">
        <f t="shared" si="25"/>
        <v>X</v>
      </c>
      <c r="R665" s="678"/>
      <c r="S665" s="679" t="s">
        <v>1198</v>
      </c>
      <c r="T665" s="679"/>
      <c r="U665" s="679"/>
      <c r="V665" s="680"/>
      <c r="AA665" s="604">
        <f>VLOOKUP(L665,Index!A:D,2,FALSE)</f>
        <v>132</v>
      </c>
      <c r="AB665" s="604">
        <f>VLOOKUP(L665,Index!A:D,3,FALSE)</f>
        <v>132</v>
      </c>
      <c r="AC665" s="604">
        <f>VLOOKUP(L665,Index!A:D,4,FALSE)</f>
        <v>132</v>
      </c>
    </row>
    <row r="666" spans="1:29" s="604" customFormat="1" ht="13.5" outlineLevel="1" x14ac:dyDescent="0.25">
      <c r="A666" s="603"/>
      <c r="C666" s="669"/>
      <c r="D666" s="671" t="s">
        <v>487</v>
      </c>
      <c r="E666" s="679"/>
      <c r="F666" s="714" t="s">
        <v>685</v>
      </c>
      <c r="G666" s="716" t="s">
        <v>476</v>
      </c>
      <c r="H666" s="669" t="s">
        <v>845</v>
      </c>
      <c r="I666" s="669"/>
      <c r="J666" s="673" t="str">
        <f t="shared" si="26"/>
        <v>U_V0100_S1_GELAENDE</v>
      </c>
      <c r="K666" s="747" t="str">
        <f>VLOOKUP(L666,Index!A:D,2,FALSE)&amp;","&amp;VLOOKUP(L666,Index!A:D,3,FALSE)&amp;","&amp;VLOOKUP(L666,Index!A:D,4,FALSE)</f>
        <v>91,91,91</v>
      </c>
      <c r="L666" s="675">
        <v>251</v>
      </c>
      <c r="M666" s="670" t="s">
        <v>129</v>
      </c>
      <c r="N666" s="676">
        <f>VLOOKUP($L666,Index!F:H,2,FALSE)</f>
        <v>0.1</v>
      </c>
      <c r="O666" s="676">
        <f>VLOOKUP($L666,Index!F:H,3,FALSE)</f>
        <v>0.1</v>
      </c>
      <c r="P666" s="932"/>
      <c r="Q666" s="917" t="str">
        <f t="shared" si="25"/>
        <v/>
      </c>
      <c r="R666" s="748"/>
      <c r="S666" s="677"/>
      <c r="T666" s="677"/>
      <c r="U666" s="677"/>
      <c r="V666" s="749"/>
      <c r="AA666" s="604">
        <f>VLOOKUP(L666,Index!A:D,2,FALSE)</f>
        <v>91</v>
      </c>
      <c r="AB666" s="604">
        <f>VLOOKUP(L666,Index!A:D,3,FALSE)</f>
        <v>91</v>
      </c>
      <c r="AC666" s="604">
        <f>VLOOKUP(L666,Index!A:D,4,FALSE)</f>
        <v>91</v>
      </c>
    </row>
    <row r="667" spans="1:29" s="604" customFormat="1" ht="13.5" outlineLevel="1" x14ac:dyDescent="0.25">
      <c r="A667" s="603"/>
      <c r="C667" s="669"/>
      <c r="D667" s="671" t="s">
        <v>488</v>
      </c>
      <c r="E667" s="679"/>
      <c r="F667" s="714" t="s">
        <v>685</v>
      </c>
      <c r="G667" s="716" t="s">
        <v>476</v>
      </c>
      <c r="H667" s="669" t="s">
        <v>846</v>
      </c>
      <c r="I667" s="669"/>
      <c r="J667" s="673" t="str">
        <f t="shared" si="26"/>
        <v>U_V0100_S2_GEOMETER</v>
      </c>
      <c r="K667" s="752" t="str">
        <f>VLOOKUP(L667,Index!A:D,2,FALSE)&amp;","&amp;VLOOKUP(L667,Index!A:D,3,FALSE)&amp;","&amp;VLOOKUP(L667,Index!A:D,4,FALSE)</f>
        <v>51,51,51</v>
      </c>
      <c r="L667" s="675">
        <v>250</v>
      </c>
      <c r="M667" s="670" t="s">
        <v>129</v>
      </c>
      <c r="N667" s="676">
        <f>VLOOKUP($L667,Index!F:H,2,FALSE)</f>
        <v>0.05</v>
      </c>
      <c r="O667" s="676">
        <f>VLOOKUP($L667,Index!F:H,3,FALSE)</f>
        <v>0.05</v>
      </c>
      <c r="P667" s="932"/>
      <c r="Q667" s="917" t="str">
        <f t="shared" si="25"/>
        <v/>
      </c>
      <c r="R667" s="748"/>
      <c r="S667" s="677"/>
      <c r="T667" s="677"/>
      <c r="U667" s="677"/>
      <c r="V667" s="749"/>
      <c r="AA667" s="604">
        <f>VLOOKUP(L667,Index!A:D,2,FALSE)</f>
        <v>51</v>
      </c>
      <c r="AB667" s="604">
        <f>VLOOKUP(L667,Index!A:D,3,FALSE)</f>
        <v>51</v>
      </c>
      <c r="AC667" s="604">
        <f>VLOOKUP(L667,Index!A:D,4,FALSE)</f>
        <v>51</v>
      </c>
    </row>
    <row r="668" spans="1:29" s="604" customFormat="1" ht="13.5" outlineLevel="1" x14ac:dyDescent="0.25">
      <c r="A668" s="603"/>
      <c r="C668" s="669"/>
      <c r="D668" s="671" t="s">
        <v>489</v>
      </c>
      <c r="E668" s="679"/>
      <c r="F668" s="714" t="s">
        <v>685</v>
      </c>
      <c r="G668" s="716" t="s">
        <v>476</v>
      </c>
      <c r="H668" s="669" t="s">
        <v>847</v>
      </c>
      <c r="I668" s="669"/>
      <c r="J668" s="673" t="str">
        <f t="shared" si="26"/>
        <v>U_V0100_S3_HOEHENLINIEN</v>
      </c>
      <c r="K668" s="804" t="str">
        <f>VLOOKUP(L668,Index!A:D,2,FALSE)&amp;","&amp;VLOOKUP(L668,Index!A:D,3,FALSE)&amp;","&amp;VLOOKUP(L668,Index!A:D,4,FALSE)</f>
        <v>152,0,38</v>
      </c>
      <c r="L668" s="675">
        <v>244</v>
      </c>
      <c r="M668" s="670" t="s">
        <v>129</v>
      </c>
      <c r="N668" s="676">
        <f>VLOOKUP($L668,Index!F:H,2,FALSE)</f>
        <v>0.25</v>
      </c>
      <c r="O668" s="676">
        <f>VLOOKUP($L668,Index!F:H,3,FALSE)</f>
        <v>0.15</v>
      </c>
      <c r="P668" s="932"/>
      <c r="Q668" s="917" t="str">
        <f t="shared" si="25"/>
        <v>X</v>
      </c>
      <c r="R668" s="748"/>
      <c r="S668" s="677" t="s">
        <v>1147</v>
      </c>
      <c r="T668" s="677"/>
      <c r="U668" s="677"/>
      <c r="V668" s="749"/>
      <c r="AA668" s="604">
        <f>VLOOKUP(L668,Index!A:D,2,FALSE)</f>
        <v>152</v>
      </c>
      <c r="AB668" s="604">
        <f>VLOOKUP(L668,Index!A:D,3,FALSE)</f>
        <v>0</v>
      </c>
      <c r="AC668" s="604">
        <f>VLOOKUP(L668,Index!A:D,4,FALSE)</f>
        <v>38</v>
      </c>
    </row>
    <row r="669" spans="1:29" s="604" customFormat="1" ht="13.5" outlineLevel="1" x14ac:dyDescent="0.25">
      <c r="A669" s="603"/>
      <c r="C669" s="669"/>
      <c r="D669" s="671" t="s">
        <v>490</v>
      </c>
      <c r="E669" s="679"/>
      <c r="F669" s="714" t="s">
        <v>685</v>
      </c>
      <c r="G669" s="716" t="s">
        <v>476</v>
      </c>
      <c r="H669" s="669" t="s">
        <v>848</v>
      </c>
      <c r="I669" s="669"/>
      <c r="J669" s="673" t="str">
        <f t="shared" si="26"/>
        <v>U_V0100_S4_KATASTER</v>
      </c>
      <c r="K669" s="750" t="str">
        <f>VLOOKUP(L669,Index!A:D,2,FALSE)&amp;","&amp;VLOOKUP(L669,Index!A:D,3,FALSE)&amp;","&amp;VLOOKUP(L669,Index!A:D,4,FALSE)</f>
        <v>255,127,0</v>
      </c>
      <c r="L669" s="675">
        <v>30</v>
      </c>
      <c r="M669" s="670" t="s">
        <v>129</v>
      </c>
      <c r="N669" s="676">
        <f>VLOOKUP($L669,Index!F:H,2,FALSE)</f>
        <v>0.25</v>
      </c>
      <c r="O669" s="676">
        <f>VLOOKUP($L669,Index!F:H,3,FALSE)</f>
        <v>0.15</v>
      </c>
      <c r="P669" s="932"/>
      <c r="Q669" s="917" t="str">
        <f t="shared" si="25"/>
        <v>X</v>
      </c>
      <c r="R669" s="748"/>
      <c r="S669" s="677" t="s">
        <v>1144</v>
      </c>
      <c r="T669" s="677"/>
      <c r="U669" s="677"/>
      <c r="V669" s="749"/>
      <c r="AA669" s="604">
        <f>VLOOKUP(L669,Index!A:D,2,FALSE)</f>
        <v>255</v>
      </c>
      <c r="AB669" s="604">
        <f>VLOOKUP(L669,Index!A:D,3,FALSE)</f>
        <v>127</v>
      </c>
      <c r="AC669" s="604">
        <f>VLOOKUP(L669,Index!A:D,4,FALSE)</f>
        <v>0</v>
      </c>
    </row>
    <row r="670" spans="1:29" s="604" customFormat="1" ht="13.5" outlineLevel="1" x14ac:dyDescent="0.25">
      <c r="A670" s="603"/>
      <c r="C670" s="669"/>
      <c r="D670" s="671" t="s">
        <v>491</v>
      </c>
      <c r="E670" s="679"/>
      <c r="F670" s="714" t="s">
        <v>685</v>
      </c>
      <c r="G670" s="716" t="s">
        <v>476</v>
      </c>
      <c r="H670" s="669" t="s">
        <v>849</v>
      </c>
      <c r="I670" s="669"/>
      <c r="J670" s="673" t="str">
        <f t="shared" si="26"/>
        <v>U_V0100_S5_GRENZEN</v>
      </c>
      <c r="K670" s="747" t="str">
        <f>VLOOKUP(L670,Index!A:D,2,FALSE)&amp;","&amp;VLOOKUP(L670,Index!A:D,3,FALSE)&amp;","&amp;VLOOKUP(L670,Index!A:D,4,FALSE)</f>
        <v>91,91,91</v>
      </c>
      <c r="L670" s="675">
        <v>251</v>
      </c>
      <c r="M670" s="670" t="s">
        <v>129</v>
      </c>
      <c r="N670" s="676">
        <f>VLOOKUP($L670,Index!F:H,2,FALSE)</f>
        <v>0.1</v>
      </c>
      <c r="O670" s="676">
        <f>VLOOKUP($L670,Index!F:H,3,FALSE)</f>
        <v>0.1</v>
      </c>
      <c r="P670" s="932"/>
      <c r="Q670" s="917" t="str">
        <f t="shared" si="25"/>
        <v/>
      </c>
      <c r="R670" s="748"/>
      <c r="S670" s="677"/>
      <c r="T670" s="677"/>
      <c r="U670" s="677"/>
      <c r="V670" s="749"/>
      <c r="AA670" s="604">
        <f>VLOOKUP(L670,Index!A:D,2,FALSE)</f>
        <v>91</v>
      </c>
      <c r="AB670" s="604">
        <f>VLOOKUP(L670,Index!A:D,3,FALSE)</f>
        <v>91</v>
      </c>
      <c r="AC670" s="604">
        <f>VLOOKUP(L670,Index!A:D,4,FALSE)</f>
        <v>91</v>
      </c>
    </row>
    <row r="671" spans="1:29" s="637" customFormat="1" ht="13.5" x14ac:dyDescent="0.25">
      <c r="A671" s="745"/>
      <c r="B671" s="604"/>
      <c r="C671" s="604"/>
      <c r="E671" s="642"/>
      <c r="F671" s="636"/>
      <c r="G671" s="638"/>
      <c r="H671" s="604"/>
      <c r="I671" s="604"/>
      <c r="J671" s="639"/>
      <c r="K671" s="636"/>
      <c r="L671" s="640"/>
      <c r="M671" s="636"/>
      <c r="N671" s="641"/>
      <c r="O671" s="641"/>
      <c r="P671" s="933"/>
      <c r="Q671" s="643" t="str">
        <f t="shared" si="25"/>
        <v/>
      </c>
      <c r="R671" s="643"/>
      <c r="S671" s="642"/>
      <c r="T671" s="642"/>
      <c r="U671" s="642"/>
      <c r="V671" s="642"/>
      <c r="AA671" s="604" t="e">
        <f>VLOOKUP(L671,Index!A:D,2,FALSE)</f>
        <v>#N/A</v>
      </c>
      <c r="AB671" s="604" t="e">
        <f>VLOOKUP(L671,Index!A:D,3,FALSE)</f>
        <v>#N/A</v>
      </c>
      <c r="AC671" s="604" t="e">
        <f>VLOOKUP(L671,Index!A:D,4,FALSE)</f>
        <v>#N/A</v>
      </c>
    </row>
    <row r="672" spans="1:29" s="902" customFormat="1" ht="24" outlineLevel="1" x14ac:dyDescent="0.25">
      <c r="A672" s="901"/>
      <c r="C672" s="918" t="s">
        <v>808</v>
      </c>
      <c r="D672" s="920" t="s">
        <v>1028</v>
      </c>
      <c r="E672" s="921"/>
      <c r="F672" s="919"/>
      <c r="G672" s="922"/>
      <c r="H672" s="922"/>
      <c r="I672" s="922"/>
      <c r="J672" s="922"/>
      <c r="K672" s="923"/>
      <c r="L672" s="919"/>
      <c r="M672" s="919"/>
      <c r="N672" s="924"/>
      <c r="O672" s="924"/>
      <c r="P672" s="934"/>
      <c r="Q672" s="903" t="str">
        <f t="shared" si="25"/>
        <v/>
      </c>
      <c r="R672" s="903"/>
      <c r="S672" s="904"/>
      <c r="T672" s="904"/>
      <c r="U672" s="904"/>
      <c r="V672" s="905"/>
      <c r="AA672" s="604" t="e">
        <f>VLOOKUP(L672,Index!A:D,2,FALSE)</f>
        <v>#N/A</v>
      </c>
      <c r="AB672" s="604" t="e">
        <f>VLOOKUP(L672,Index!A:D,3,FALSE)</f>
        <v>#N/A</v>
      </c>
      <c r="AC672" s="604" t="e">
        <f>VLOOKUP(L672,Index!A:D,4,FALSE)</f>
        <v>#N/A</v>
      </c>
    </row>
    <row r="673" spans="1:29" s="637" customFormat="1" ht="13.5" x14ac:dyDescent="0.25">
      <c r="A673" s="745"/>
      <c r="B673" s="604"/>
      <c r="C673" s="604"/>
      <c r="E673" s="642"/>
      <c r="F673" s="636"/>
      <c r="G673" s="638"/>
      <c r="H673" s="604"/>
      <c r="I673" s="604"/>
      <c r="J673" s="639"/>
      <c r="K673" s="636"/>
      <c r="L673" s="640"/>
      <c r="M673" s="636"/>
      <c r="N673" s="641"/>
      <c r="O673" s="641"/>
      <c r="P673" s="933"/>
      <c r="Q673" s="643" t="str">
        <f t="shared" si="25"/>
        <v/>
      </c>
      <c r="R673" s="643"/>
      <c r="S673" s="642"/>
      <c r="T673" s="642"/>
      <c r="U673" s="642"/>
      <c r="V673" s="642"/>
      <c r="AA673" s="604" t="e">
        <f>VLOOKUP(L673,Index!A:D,2,FALSE)</f>
        <v>#N/A</v>
      </c>
      <c r="AB673" s="604" t="e">
        <f>VLOOKUP(L673,Index!A:D,3,FALSE)</f>
        <v>#N/A</v>
      </c>
      <c r="AC673" s="604" t="e">
        <f>VLOOKUP(L673,Index!A:D,4,FALSE)</f>
        <v>#N/A</v>
      </c>
    </row>
    <row r="674" spans="1:29" s="604" customFormat="1" ht="13.5" outlineLevel="1" x14ac:dyDescent="0.25">
      <c r="A674" s="603"/>
      <c r="C674" s="687" t="s">
        <v>768</v>
      </c>
      <c r="D674" s="689" t="s">
        <v>769</v>
      </c>
      <c r="E674" s="693" t="s">
        <v>1965</v>
      </c>
      <c r="F674" s="688"/>
      <c r="G674" s="690"/>
      <c r="H674" s="687"/>
      <c r="I674" s="687"/>
      <c r="J674" s="690"/>
      <c r="K674" s="691"/>
      <c r="L674" s="688"/>
      <c r="M674" s="688"/>
      <c r="N674" s="692"/>
      <c r="O674" s="692"/>
      <c r="P674" s="938"/>
      <c r="Q674" s="911" t="str">
        <f t="shared" si="25"/>
        <v/>
      </c>
      <c r="R674" s="692"/>
      <c r="S674" s="694"/>
      <c r="T674" s="694"/>
      <c r="U674" s="694"/>
      <c r="V674" s="742"/>
      <c r="AA674" s="604" t="e">
        <f>VLOOKUP(L674,Index!A:D,2,FALSE)</f>
        <v>#N/A</v>
      </c>
      <c r="AB674" s="604" t="e">
        <f>VLOOKUP(L674,Index!A:D,3,FALSE)</f>
        <v>#N/A</v>
      </c>
      <c r="AC674" s="604" t="e">
        <f>VLOOKUP(L674,Index!A:D,4,FALSE)</f>
        <v>#N/A</v>
      </c>
    </row>
    <row r="675" spans="1:29" s="604" customFormat="1" ht="13.5" outlineLevel="1" x14ac:dyDescent="0.25">
      <c r="A675" s="603"/>
      <c r="C675" s="697" t="s">
        <v>770</v>
      </c>
      <c r="D675" s="594" t="s">
        <v>771</v>
      </c>
      <c r="E675" s="701" t="s">
        <v>1881</v>
      </c>
      <c r="F675" s="698"/>
      <c r="G675" s="697"/>
      <c r="H675" s="697"/>
      <c r="I675" s="697"/>
      <c r="J675" s="697"/>
      <c r="K675" s="699"/>
      <c r="L675" s="698"/>
      <c r="M675" s="698"/>
      <c r="N675" s="700"/>
      <c r="O675" s="700"/>
      <c r="P675" s="939"/>
      <c r="Q675" s="912" t="str">
        <f t="shared" si="25"/>
        <v/>
      </c>
      <c r="R675" s="700"/>
      <c r="S675" s="702"/>
      <c r="T675" s="702"/>
      <c r="U675" s="702"/>
      <c r="V675" s="723"/>
      <c r="AA675" s="604" t="e">
        <f>VLOOKUP(L675,Index!A:D,2,FALSE)</f>
        <v>#N/A</v>
      </c>
      <c r="AB675" s="604" t="e">
        <f>VLOOKUP(L675,Index!A:D,3,FALSE)</f>
        <v>#N/A</v>
      </c>
      <c r="AC675" s="604" t="e">
        <f>VLOOKUP(L675,Index!A:D,4,FALSE)</f>
        <v>#N/A</v>
      </c>
    </row>
    <row r="676" spans="1:29" s="604" customFormat="1" ht="13.5" outlineLevel="1" x14ac:dyDescent="0.25">
      <c r="A676" s="603"/>
      <c r="C676" s="704" t="s">
        <v>772</v>
      </c>
      <c r="D676" s="596" t="str">
        <f>D675</f>
        <v>Mobiliar</v>
      </c>
      <c r="E676" s="710"/>
      <c r="F676" s="705"/>
      <c r="G676" s="706"/>
      <c r="H676" s="704"/>
      <c r="I676" s="704"/>
      <c r="J676" s="707"/>
      <c r="K676" s="705"/>
      <c r="L676" s="708"/>
      <c r="M676" s="705"/>
      <c r="N676" s="709"/>
      <c r="O676" s="709"/>
      <c r="P676" s="931"/>
      <c r="Q676" s="907" t="str">
        <f t="shared" si="25"/>
        <v/>
      </c>
      <c r="R676" s="711"/>
      <c r="S676" s="710"/>
      <c r="T676" s="710"/>
      <c r="U676" s="710"/>
      <c r="V676" s="712"/>
      <c r="AA676" s="604" t="e">
        <f>VLOOKUP(L676,Index!A:D,2,FALSE)</f>
        <v>#N/A</v>
      </c>
      <c r="AB676" s="604" t="e">
        <f>VLOOKUP(L676,Index!A:D,3,FALSE)</f>
        <v>#N/A</v>
      </c>
      <c r="AC676" s="604" t="e">
        <f>VLOOKUP(L676,Index!A:D,4,FALSE)</f>
        <v>#N/A</v>
      </c>
    </row>
    <row r="677" spans="1:29" s="604" customFormat="1" ht="13.5" outlineLevel="1" x14ac:dyDescent="0.25">
      <c r="A677" s="603"/>
      <c r="C677" s="713"/>
      <c r="D677" s="715" t="str">
        <f>D676</f>
        <v>Mobiliar</v>
      </c>
      <c r="E677" s="679"/>
      <c r="F677" s="714" t="s">
        <v>808</v>
      </c>
      <c r="G677" s="716" t="s">
        <v>772</v>
      </c>
      <c r="H677" s="713" t="s">
        <v>174</v>
      </c>
      <c r="I677" s="713"/>
      <c r="J677" s="673" t="str">
        <f>F677&amp;"_"&amp;G677&amp;"_"&amp;H677&amp;"_"&amp;UPPER(D677)</f>
        <v>Q_J0100_E1_MOBILIAR</v>
      </c>
      <c r="K677" s="722" t="str">
        <f>VLOOKUP(L677,Index!A:D,2,FALSE)&amp;","&amp;VLOOKUP(L677,Index!A:D,3,FALSE)&amp;","&amp;VLOOKUP(L677,Index!A:D,4,FALSE)</f>
        <v>91,91,91</v>
      </c>
      <c r="L677" s="718">
        <v>251</v>
      </c>
      <c r="M677" s="714" t="s">
        <v>129</v>
      </c>
      <c r="N677" s="719">
        <f>VLOOKUP($L677,Index!F:H,2,FALSE)</f>
        <v>0.1</v>
      </c>
      <c r="O677" s="719">
        <f>VLOOKUP($L677,Index!F:H,3,FALSE)</f>
        <v>0.1</v>
      </c>
      <c r="P677" s="932"/>
      <c r="Q677" s="908" t="str">
        <f t="shared" si="25"/>
        <v/>
      </c>
      <c r="R677" s="678"/>
      <c r="S677" s="679"/>
      <c r="T677" s="679"/>
      <c r="U677" s="679"/>
      <c r="V677" s="680"/>
      <c r="AA677" s="604">
        <f>VLOOKUP(L677,Index!A:D,2,FALSE)</f>
        <v>91</v>
      </c>
      <c r="AB677" s="604">
        <f>VLOOKUP(L677,Index!A:D,3,FALSE)</f>
        <v>91</v>
      </c>
      <c r="AC677" s="604">
        <f>VLOOKUP(L677,Index!A:D,4,FALSE)</f>
        <v>91</v>
      </c>
    </row>
    <row r="678" spans="1:29" s="604" customFormat="1" ht="13.5" outlineLevel="1" x14ac:dyDescent="0.25">
      <c r="A678" s="603"/>
      <c r="C678" s="704" t="s">
        <v>773</v>
      </c>
      <c r="D678" s="596" t="s">
        <v>774</v>
      </c>
      <c r="E678" s="710" t="s">
        <v>1966</v>
      </c>
      <c r="F678" s="705"/>
      <c r="G678" s="706"/>
      <c r="H678" s="704"/>
      <c r="I678" s="704"/>
      <c r="J678" s="707"/>
      <c r="K678" s="705"/>
      <c r="L678" s="708"/>
      <c r="M678" s="705"/>
      <c r="N678" s="709"/>
      <c r="O678" s="709"/>
      <c r="P678" s="931"/>
      <c r="Q678" s="907" t="str">
        <f t="shared" si="25"/>
        <v/>
      </c>
      <c r="R678" s="711"/>
      <c r="S678" s="710"/>
      <c r="T678" s="710"/>
      <c r="U678" s="710"/>
      <c r="V678" s="712"/>
      <c r="AA678" s="604" t="e">
        <f>VLOOKUP(L678,Index!A:D,2,FALSE)</f>
        <v>#N/A</v>
      </c>
      <c r="AB678" s="604" t="e">
        <f>VLOOKUP(L678,Index!A:D,3,FALSE)</f>
        <v>#N/A</v>
      </c>
      <c r="AC678" s="604" t="e">
        <f>VLOOKUP(L678,Index!A:D,4,FALSE)</f>
        <v>#N/A</v>
      </c>
    </row>
    <row r="679" spans="1:29" s="604" customFormat="1" ht="13.5" outlineLevel="1" x14ac:dyDescent="0.25">
      <c r="A679" s="603"/>
      <c r="C679" s="713"/>
      <c r="D679" s="715" t="s">
        <v>771</v>
      </c>
      <c r="E679" s="679"/>
      <c r="F679" s="714" t="s">
        <v>808</v>
      </c>
      <c r="G679" s="716" t="s">
        <v>773</v>
      </c>
      <c r="H679" s="713" t="s">
        <v>174</v>
      </c>
      <c r="I679" s="713"/>
      <c r="J679" s="673" t="str">
        <f>F679&amp;"_"&amp;G679&amp;"_"&amp;H679&amp;"_"&amp;UPPER(D679)</f>
        <v>Q_J0101_E1_MOBILIAR</v>
      </c>
      <c r="K679" s="722" t="str">
        <f>VLOOKUP(L679,Index!A:D,2,FALSE)&amp;","&amp;VLOOKUP(L679,Index!A:D,3,FALSE)&amp;","&amp;VLOOKUP(L679,Index!A:D,4,FALSE)</f>
        <v>91,91,91</v>
      </c>
      <c r="L679" s="718">
        <v>251</v>
      </c>
      <c r="M679" s="714" t="s">
        <v>129</v>
      </c>
      <c r="N679" s="719">
        <f>VLOOKUP($L679,Index!F:H,2,FALSE)</f>
        <v>0.1</v>
      </c>
      <c r="O679" s="719">
        <f>VLOOKUP($L679,Index!F:H,3,FALSE)</f>
        <v>0.1</v>
      </c>
      <c r="P679" s="932"/>
      <c r="Q679" s="908" t="str">
        <f t="shared" si="25"/>
        <v/>
      </c>
      <c r="R679" s="678"/>
      <c r="S679" s="679"/>
      <c r="T679" s="679"/>
      <c r="U679" s="679"/>
      <c r="V679" s="680"/>
      <c r="AA679" s="604">
        <f>VLOOKUP(L679,Index!A:D,2,FALSE)</f>
        <v>91</v>
      </c>
      <c r="AB679" s="604">
        <f>VLOOKUP(L679,Index!A:D,3,FALSE)</f>
        <v>91</v>
      </c>
      <c r="AC679" s="604">
        <f>VLOOKUP(L679,Index!A:D,4,FALSE)</f>
        <v>91</v>
      </c>
    </row>
    <row r="680" spans="1:29" s="604" customFormat="1" ht="13.5" outlineLevel="1" x14ac:dyDescent="0.25">
      <c r="A680" s="603"/>
      <c r="C680" s="704" t="s">
        <v>775</v>
      </c>
      <c r="D680" s="596" t="s">
        <v>776</v>
      </c>
      <c r="E680" s="710" t="s">
        <v>1967</v>
      </c>
      <c r="F680" s="705"/>
      <c r="G680" s="706"/>
      <c r="H680" s="704"/>
      <c r="I680" s="704"/>
      <c r="J680" s="707"/>
      <c r="K680" s="705"/>
      <c r="L680" s="708"/>
      <c r="M680" s="705"/>
      <c r="N680" s="709"/>
      <c r="O680" s="709"/>
      <c r="P680" s="931"/>
      <c r="Q680" s="907" t="str">
        <f t="shared" si="25"/>
        <v/>
      </c>
      <c r="R680" s="711"/>
      <c r="S680" s="710"/>
      <c r="T680" s="710"/>
      <c r="U680" s="710"/>
      <c r="V680" s="712"/>
      <c r="AA680" s="604" t="e">
        <f>VLOOKUP(L680,Index!A:D,2,FALSE)</f>
        <v>#N/A</v>
      </c>
      <c r="AB680" s="604" t="e">
        <f>VLOOKUP(L680,Index!A:D,3,FALSE)</f>
        <v>#N/A</v>
      </c>
      <c r="AC680" s="604" t="e">
        <f>VLOOKUP(L680,Index!A:D,4,FALSE)</f>
        <v>#N/A</v>
      </c>
    </row>
    <row r="681" spans="1:29" s="604" customFormat="1" ht="13.5" outlineLevel="1" x14ac:dyDescent="0.25">
      <c r="A681" s="603"/>
      <c r="C681" s="713"/>
      <c r="D681" s="715" t="s">
        <v>771</v>
      </c>
      <c r="E681" s="679"/>
      <c r="F681" s="714" t="s">
        <v>808</v>
      </c>
      <c r="G681" s="716" t="s">
        <v>775</v>
      </c>
      <c r="H681" s="713" t="s">
        <v>174</v>
      </c>
      <c r="I681" s="713"/>
      <c r="J681" s="673" t="str">
        <f>F681&amp;"_"&amp;G681&amp;"_"&amp;H681&amp;"_"&amp;UPPER(D681)</f>
        <v>Q_J0102_E1_MOBILIAR</v>
      </c>
      <c r="K681" s="722" t="str">
        <f>VLOOKUP(L681,Index!A:D,2,FALSE)&amp;","&amp;VLOOKUP(L681,Index!A:D,3,FALSE)&amp;","&amp;VLOOKUP(L681,Index!A:D,4,FALSE)</f>
        <v>91,91,91</v>
      </c>
      <c r="L681" s="718">
        <v>251</v>
      </c>
      <c r="M681" s="714" t="s">
        <v>129</v>
      </c>
      <c r="N681" s="719">
        <f>VLOOKUP($L681,Index!F:H,2,FALSE)</f>
        <v>0.1</v>
      </c>
      <c r="O681" s="719">
        <f>VLOOKUP($L681,Index!F:H,3,FALSE)</f>
        <v>0.1</v>
      </c>
      <c r="P681" s="932"/>
      <c r="Q681" s="908" t="str">
        <f t="shared" ref="Q681:Q742" si="27">IF(COUNTIF($S681,"&lt;&gt;"),"X","")</f>
        <v/>
      </c>
      <c r="R681" s="678"/>
      <c r="S681" s="679"/>
      <c r="T681" s="679"/>
      <c r="U681" s="679"/>
      <c r="V681" s="680"/>
      <c r="AA681" s="604">
        <f>VLOOKUP(L681,Index!A:D,2,FALSE)</f>
        <v>91</v>
      </c>
      <c r="AB681" s="604">
        <f>VLOOKUP(L681,Index!A:D,3,FALSE)</f>
        <v>91</v>
      </c>
      <c r="AC681" s="604">
        <f>VLOOKUP(L681,Index!A:D,4,FALSE)</f>
        <v>91</v>
      </c>
    </row>
    <row r="682" spans="1:29" s="604" customFormat="1" ht="13.5" outlineLevel="1" x14ac:dyDescent="0.25">
      <c r="A682" s="603"/>
      <c r="C682" s="704" t="s">
        <v>777</v>
      </c>
      <c r="D682" s="596" t="s">
        <v>778</v>
      </c>
      <c r="E682" s="710" t="s">
        <v>1968</v>
      </c>
      <c r="F682" s="705"/>
      <c r="G682" s="706"/>
      <c r="H682" s="704"/>
      <c r="I682" s="704"/>
      <c r="J682" s="707"/>
      <c r="K682" s="705"/>
      <c r="L682" s="708"/>
      <c r="M682" s="705"/>
      <c r="N682" s="709"/>
      <c r="O682" s="709"/>
      <c r="P682" s="931"/>
      <c r="Q682" s="907" t="str">
        <f t="shared" si="27"/>
        <v/>
      </c>
      <c r="R682" s="711"/>
      <c r="S682" s="710"/>
      <c r="T682" s="710"/>
      <c r="U682" s="710"/>
      <c r="V682" s="712"/>
      <c r="AA682" s="604" t="e">
        <f>VLOOKUP(L682,Index!A:D,2,FALSE)</f>
        <v>#N/A</v>
      </c>
      <c r="AB682" s="604" t="e">
        <f>VLOOKUP(L682,Index!A:D,3,FALSE)</f>
        <v>#N/A</v>
      </c>
      <c r="AC682" s="604" t="e">
        <f>VLOOKUP(L682,Index!A:D,4,FALSE)</f>
        <v>#N/A</v>
      </c>
    </row>
    <row r="683" spans="1:29" s="604" customFormat="1" ht="13.5" outlineLevel="1" x14ac:dyDescent="0.25">
      <c r="A683" s="603"/>
      <c r="C683" s="713"/>
      <c r="D683" s="715" t="s">
        <v>648</v>
      </c>
      <c r="E683" s="679"/>
      <c r="F683" s="714" t="s">
        <v>808</v>
      </c>
      <c r="G683" s="716" t="s">
        <v>777</v>
      </c>
      <c r="H683" s="713" t="s">
        <v>174</v>
      </c>
      <c r="I683" s="713"/>
      <c r="J683" s="673" t="str">
        <f>F683&amp;"_"&amp;G683&amp;"_"&amp;H683&amp;"_"&amp;UPPER(D683)</f>
        <v>Q_J0103_E1_LEUCHTE</v>
      </c>
      <c r="K683" s="722" t="str">
        <f>VLOOKUP(L683,Index!A:D,2,FALSE)&amp;","&amp;VLOOKUP(L683,Index!A:D,3,FALSE)&amp;","&amp;VLOOKUP(L683,Index!A:D,4,FALSE)</f>
        <v>91,91,91</v>
      </c>
      <c r="L683" s="718">
        <v>251</v>
      </c>
      <c r="M683" s="714" t="s">
        <v>129</v>
      </c>
      <c r="N683" s="719">
        <f>VLOOKUP($L683,Index!F:H,2,FALSE)</f>
        <v>0.1</v>
      </c>
      <c r="O683" s="719">
        <f>VLOOKUP($L683,Index!F:H,3,FALSE)</f>
        <v>0.1</v>
      </c>
      <c r="P683" s="932"/>
      <c r="Q683" s="908" t="str">
        <f t="shared" si="27"/>
        <v/>
      </c>
      <c r="R683" s="678"/>
      <c r="S683" s="679"/>
      <c r="T683" s="679"/>
      <c r="U683" s="679"/>
      <c r="V683" s="680"/>
      <c r="AA683" s="604">
        <f>VLOOKUP(L683,Index!A:D,2,FALSE)</f>
        <v>91</v>
      </c>
      <c r="AB683" s="604">
        <f>VLOOKUP(L683,Index!A:D,3,FALSE)</f>
        <v>91</v>
      </c>
      <c r="AC683" s="604">
        <f>VLOOKUP(L683,Index!A:D,4,FALSE)</f>
        <v>91</v>
      </c>
    </row>
    <row r="684" spans="1:29" s="604" customFormat="1" ht="13.5" outlineLevel="1" x14ac:dyDescent="0.25">
      <c r="A684" s="603"/>
      <c r="C684" s="704" t="s">
        <v>779</v>
      </c>
      <c r="D684" s="596" t="s">
        <v>780</v>
      </c>
      <c r="E684" s="710" t="s">
        <v>1969</v>
      </c>
      <c r="F684" s="705"/>
      <c r="G684" s="706"/>
      <c r="H684" s="704"/>
      <c r="I684" s="704"/>
      <c r="J684" s="707"/>
      <c r="K684" s="705"/>
      <c r="L684" s="708"/>
      <c r="M684" s="705"/>
      <c r="N684" s="709"/>
      <c r="O684" s="709"/>
      <c r="P684" s="931"/>
      <c r="Q684" s="907" t="str">
        <f t="shared" si="27"/>
        <v/>
      </c>
      <c r="R684" s="711"/>
      <c r="S684" s="710"/>
      <c r="T684" s="710"/>
      <c r="U684" s="710"/>
      <c r="V684" s="712"/>
      <c r="AA684" s="604" t="e">
        <f>VLOOKUP(L684,Index!A:D,2,FALSE)</f>
        <v>#N/A</v>
      </c>
      <c r="AB684" s="604" t="e">
        <f>VLOOKUP(L684,Index!A:D,3,FALSE)</f>
        <v>#N/A</v>
      </c>
      <c r="AC684" s="604" t="e">
        <f>VLOOKUP(L684,Index!A:D,4,FALSE)</f>
        <v>#N/A</v>
      </c>
    </row>
    <row r="685" spans="1:29" s="604" customFormat="1" ht="13.5" outlineLevel="1" x14ac:dyDescent="0.25">
      <c r="A685" s="603"/>
      <c r="C685" s="713"/>
      <c r="D685" s="715" t="str">
        <f>D684</f>
        <v>Signaletik</v>
      </c>
      <c r="E685" s="679" t="s">
        <v>1980</v>
      </c>
      <c r="F685" s="714" t="s">
        <v>808</v>
      </c>
      <c r="G685" s="716" t="s">
        <v>779</v>
      </c>
      <c r="H685" s="713" t="s">
        <v>174</v>
      </c>
      <c r="I685" s="713"/>
      <c r="J685" s="673" t="str">
        <f>F685&amp;"_"&amp;G685&amp;"_"&amp;H685&amp;"_"&amp;UPPER(D685)</f>
        <v>Q_J0104_E1_SIGNALETIK</v>
      </c>
      <c r="K685" s="743" t="str">
        <f>VLOOKUP(L685,Index!A:D,2,FALSE)&amp;","&amp;VLOOKUP(L685,Index!A:D,3,FALSE)&amp;","&amp;VLOOKUP(L685,Index!A:D,4,FALSE)</f>
        <v>51,51,51</v>
      </c>
      <c r="L685" s="718">
        <v>250</v>
      </c>
      <c r="M685" s="714" t="s">
        <v>129</v>
      </c>
      <c r="N685" s="719">
        <f>VLOOKUP($L685,Index!F:H,2,FALSE)</f>
        <v>0.05</v>
      </c>
      <c r="O685" s="719">
        <f>VLOOKUP($L685,Index!F:H,3,FALSE)</f>
        <v>0.05</v>
      </c>
      <c r="P685" s="932"/>
      <c r="Q685" s="908" t="str">
        <f t="shared" si="27"/>
        <v/>
      </c>
      <c r="R685" s="678"/>
      <c r="S685" s="679"/>
      <c r="T685" s="679"/>
      <c r="U685" s="679"/>
      <c r="V685" s="680"/>
      <c r="AA685" s="604">
        <f>VLOOKUP(L685,Index!A:D,2,FALSE)</f>
        <v>51</v>
      </c>
      <c r="AB685" s="604">
        <f>VLOOKUP(L685,Index!A:D,3,FALSE)</f>
        <v>51</v>
      </c>
      <c r="AC685" s="604">
        <f>VLOOKUP(L685,Index!A:D,4,FALSE)</f>
        <v>51</v>
      </c>
    </row>
    <row r="686" spans="1:29" s="604" customFormat="1" ht="13.5" outlineLevel="1" x14ac:dyDescent="0.25">
      <c r="A686" s="603"/>
      <c r="C686" s="697" t="s">
        <v>781</v>
      </c>
      <c r="D686" s="594" t="s">
        <v>782</v>
      </c>
      <c r="E686" s="701" t="s">
        <v>1970</v>
      </c>
      <c r="F686" s="698"/>
      <c r="G686" s="697"/>
      <c r="H686" s="697"/>
      <c r="I686" s="697"/>
      <c r="J686" s="697"/>
      <c r="K686" s="699"/>
      <c r="L686" s="698"/>
      <c r="M686" s="698"/>
      <c r="N686" s="700"/>
      <c r="O686" s="700"/>
      <c r="P686" s="939"/>
      <c r="Q686" s="912" t="str">
        <f t="shared" si="27"/>
        <v/>
      </c>
      <c r="R686" s="700"/>
      <c r="S686" s="702"/>
      <c r="T686" s="702"/>
      <c r="U686" s="702"/>
      <c r="V686" s="723"/>
      <c r="AA686" s="604" t="e">
        <f>VLOOKUP(L686,Index!A:D,2,FALSE)</f>
        <v>#N/A</v>
      </c>
      <c r="AB686" s="604" t="e">
        <f>VLOOKUP(L686,Index!A:D,3,FALSE)</f>
        <v>#N/A</v>
      </c>
      <c r="AC686" s="604" t="e">
        <f>VLOOKUP(L686,Index!A:D,4,FALSE)</f>
        <v>#N/A</v>
      </c>
    </row>
    <row r="687" spans="1:29" s="604" customFormat="1" ht="13.5" outlineLevel="1" x14ac:dyDescent="0.25">
      <c r="A687" s="603"/>
      <c r="C687" s="704" t="s">
        <v>783</v>
      </c>
      <c r="D687" s="596" t="str">
        <f>D686</f>
        <v>Kleininventar</v>
      </c>
      <c r="E687" s="710"/>
      <c r="F687" s="705"/>
      <c r="G687" s="706"/>
      <c r="H687" s="704"/>
      <c r="I687" s="704"/>
      <c r="J687" s="707"/>
      <c r="K687" s="705"/>
      <c r="L687" s="708"/>
      <c r="M687" s="705"/>
      <c r="N687" s="709"/>
      <c r="O687" s="709"/>
      <c r="P687" s="931"/>
      <c r="Q687" s="907" t="str">
        <f t="shared" si="27"/>
        <v/>
      </c>
      <c r="R687" s="711"/>
      <c r="S687" s="710"/>
      <c r="T687" s="710"/>
      <c r="U687" s="710"/>
      <c r="V687" s="712"/>
      <c r="AA687" s="604" t="e">
        <f>VLOOKUP(L687,Index!A:D,2,FALSE)</f>
        <v>#N/A</v>
      </c>
      <c r="AB687" s="604" t="e">
        <f>VLOOKUP(L687,Index!A:D,3,FALSE)</f>
        <v>#N/A</v>
      </c>
      <c r="AC687" s="604" t="e">
        <f>VLOOKUP(L687,Index!A:D,4,FALSE)</f>
        <v>#N/A</v>
      </c>
    </row>
    <row r="688" spans="1:29" s="604" customFormat="1" ht="13.5" outlineLevel="1" x14ac:dyDescent="0.25">
      <c r="A688" s="603"/>
      <c r="C688" s="713"/>
      <c r="D688" s="715" t="str">
        <f>D687</f>
        <v>Kleininventar</v>
      </c>
      <c r="E688" s="679"/>
      <c r="F688" s="714" t="s">
        <v>808</v>
      </c>
      <c r="G688" s="716" t="s">
        <v>783</v>
      </c>
      <c r="H688" s="713" t="s">
        <v>174</v>
      </c>
      <c r="I688" s="713"/>
      <c r="J688" s="673" t="str">
        <f>F688&amp;"_"&amp;G688&amp;"_"&amp;H688&amp;"_"&amp;UPPER(D688)</f>
        <v>Q_J0200_E1_KLEININVENTAR</v>
      </c>
      <c r="K688" s="722" t="str">
        <f>VLOOKUP(L688,Index!A:D,2,FALSE)&amp;","&amp;VLOOKUP(L688,Index!A:D,3,FALSE)&amp;","&amp;VLOOKUP(L688,Index!A:D,4,FALSE)</f>
        <v>91,91,91</v>
      </c>
      <c r="L688" s="718">
        <v>251</v>
      </c>
      <c r="M688" s="714" t="s">
        <v>129</v>
      </c>
      <c r="N688" s="719">
        <f>VLOOKUP($L688,Index!F:H,2,FALSE)</f>
        <v>0.1</v>
      </c>
      <c r="O688" s="719">
        <f>VLOOKUP($L688,Index!F:H,3,FALSE)</f>
        <v>0.1</v>
      </c>
      <c r="P688" s="932"/>
      <c r="Q688" s="908" t="str">
        <f t="shared" si="27"/>
        <v/>
      </c>
      <c r="R688" s="678"/>
      <c r="S688" s="679"/>
      <c r="T688" s="679"/>
      <c r="U688" s="679"/>
      <c r="V688" s="680"/>
      <c r="AA688" s="604">
        <f>VLOOKUP(L688,Index!A:D,2,FALSE)</f>
        <v>91</v>
      </c>
      <c r="AB688" s="604">
        <f>VLOOKUP(L688,Index!A:D,3,FALSE)</f>
        <v>91</v>
      </c>
      <c r="AC688" s="604">
        <f>VLOOKUP(L688,Index!A:D,4,FALSE)</f>
        <v>91</v>
      </c>
    </row>
    <row r="689" spans="1:29" s="604" customFormat="1" ht="13.5" outlineLevel="1" x14ac:dyDescent="0.25">
      <c r="A689" s="603"/>
      <c r="C689" s="704" t="s">
        <v>784</v>
      </c>
      <c r="D689" s="596" t="s">
        <v>785</v>
      </c>
      <c r="E689" s="710" t="s">
        <v>1971</v>
      </c>
      <c r="F689" s="705"/>
      <c r="G689" s="706"/>
      <c r="H689" s="704"/>
      <c r="I689" s="704"/>
      <c r="J689" s="707"/>
      <c r="K689" s="705"/>
      <c r="L689" s="708"/>
      <c r="M689" s="705"/>
      <c r="N689" s="709"/>
      <c r="O689" s="709"/>
      <c r="P689" s="931"/>
      <c r="Q689" s="907" t="str">
        <f t="shared" si="27"/>
        <v/>
      </c>
      <c r="R689" s="711"/>
      <c r="S689" s="710"/>
      <c r="T689" s="710"/>
      <c r="U689" s="710"/>
      <c r="V689" s="712"/>
      <c r="AA689" s="604" t="e">
        <f>VLOOKUP(L689,Index!A:D,2,FALSE)</f>
        <v>#N/A</v>
      </c>
      <c r="AB689" s="604" t="e">
        <f>VLOOKUP(L689,Index!A:D,3,FALSE)</f>
        <v>#N/A</v>
      </c>
      <c r="AC689" s="604" t="e">
        <f>VLOOKUP(L689,Index!A:D,4,FALSE)</f>
        <v>#N/A</v>
      </c>
    </row>
    <row r="690" spans="1:29" s="604" customFormat="1" ht="13.5" outlineLevel="1" x14ac:dyDescent="0.25">
      <c r="A690" s="603"/>
      <c r="C690" s="713"/>
      <c r="D690" s="715" t="s">
        <v>786</v>
      </c>
      <c r="E690" s="679"/>
      <c r="F690" s="714" t="s">
        <v>808</v>
      </c>
      <c r="G690" s="716" t="s">
        <v>784</v>
      </c>
      <c r="H690" s="713" t="s">
        <v>174</v>
      </c>
      <c r="I690" s="713"/>
      <c r="J690" s="673" t="str">
        <f>F690&amp;"_"&amp;G690&amp;"_"&amp;H690&amp;"_"&amp;UPPER(D690)</f>
        <v>Q_J0201_E1_INVENTAR</v>
      </c>
      <c r="K690" s="722" t="str">
        <f>VLOOKUP(L690,Index!A:D,2,FALSE)&amp;","&amp;VLOOKUP(L690,Index!A:D,3,FALSE)&amp;","&amp;VLOOKUP(L690,Index!A:D,4,FALSE)</f>
        <v>91,91,91</v>
      </c>
      <c r="L690" s="718">
        <v>251</v>
      </c>
      <c r="M690" s="714" t="s">
        <v>129</v>
      </c>
      <c r="N690" s="719">
        <f>VLOOKUP($L690,Index!F:H,2,FALSE)</f>
        <v>0.1</v>
      </c>
      <c r="O690" s="719">
        <f>VLOOKUP($L690,Index!F:H,3,FALSE)</f>
        <v>0.1</v>
      </c>
      <c r="P690" s="932"/>
      <c r="Q690" s="908" t="str">
        <f t="shared" si="27"/>
        <v/>
      </c>
      <c r="R690" s="678"/>
      <c r="S690" s="679"/>
      <c r="T690" s="679"/>
      <c r="U690" s="679"/>
      <c r="V690" s="680"/>
      <c r="AA690" s="604">
        <f>VLOOKUP(L690,Index!A:D,2,FALSE)</f>
        <v>91</v>
      </c>
      <c r="AB690" s="604">
        <f>VLOOKUP(L690,Index!A:D,3,FALSE)</f>
        <v>91</v>
      </c>
      <c r="AC690" s="604">
        <f>VLOOKUP(L690,Index!A:D,4,FALSE)</f>
        <v>91</v>
      </c>
    </row>
    <row r="691" spans="1:29" s="604" customFormat="1" ht="13.5" outlineLevel="1" x14ac:dyDescent="0.25">
      <c r="A691" s="603"/>
      <c r="C691" s="704" t="s">
        <v>787</v>
      </c>
      <c r="D691" s="596" t="s">
        <v>788</v>
      </c>
      <c r="E691" s="710" t="s">
        <v>1972</v>
      </c>
      <c r="F691" s="705"/>
      <c r="G691" s="706"/>
      <c r="H691" s="704"/>
      <c r="I691" s="704"/>
      <c r="J691" s="707"/>
      <c r="K691" s="705"/>
      <c r="L691" s="708"/>
      <c r="M691" s="705"/>
      <c r="N691" s="709"/>
      <c r="O691" s="709"/>
      <c r="P691" s="931"/>
      <c r="Q691" s="907" t="str">
        <f t="shared" si="27"/>
        <v/>
      </c>
      <c r="R691" s="711"/>
      <c r="S691" s="710"/>
      <c r="T691" s="710"/>
      <c r="U691" s="710"/>
      <c r="V691" s="712"/>
      <c r="AA691" s="604" t="e">
        <f>VLOOKUP(L691,Index!A:D,2,FALSE)</f>
        <v>#N/A</v>
      </c>
      <c r="AB691" s="604" t="e">
        <f>VLOOKUP(L691,Index!A:D,3,FALSE)</f>
        <v>#N/A</v>
      </c>
      <c r="AC691" s="604" t="e">
        <f>VLOOKUP(L691,Index!A:D,4,FALSE)</f>
        <v>#N/A</v>
      </c>
    </row>
    <row r="692" spans="1:29" s="604" customFormat="1" ht="13.5" outlineLevel="1" x14ac:dyDescent="0.25">
      <c r="A692" s="603"/>
      <c r="C692" s="713"/>
      <c r="D692" s="715" t="s">
        <v>786</v>
      </c>
      <c r="E692" s="679"/>
      <c r="F692" s="714" t="s">
        <v>808</v>
      </c>
      <c r="G692" s="716" t="s">
        <v>787</v>
      </c>
      <c r="H692" s="713" t="s">
        <v>174</v>
      </c>
      <c r="I692" s="713"/>
      <c r="J692" s="673" t="str">
        <f>F692&amp;"_"&amp;G692&amp;"_"&amp;H692&amp;"_"&amp;UPPER(D692)</f>
        <v>Q_J0202_E1_INVENTAR</v>
      </c>
      <c r="K692" s="722" t="str">
        <f>VLOOKUP(L692,Index!A:D,2,FALSE)&amp;","&amp;VLOOKUP(L692,Index!A:D,3,FALSE)&amp;","&amp;VLOOKUP(L692,Index!A:D,4,FALSE)</f>
        <v>91,91,91</v>
      </c>
      <c r="L692" s="718">
        <v>251</v>
      </c>
      <c r="M692" s="714" t="s">
        <v>129</v>
      </c>
      <c r="N692" s="719">
        <f>VLOOKUP($L692,Index!F:H,2,FALSE)</f>
        <v>0.1</v>
      </c>
      <c r="O692" s="719">
        <f>VLOOKUP($L692,Index!F:H,3,FALSE)</f>
        <v>0.1</v>
      </c>
      <c r="P692" s="932"/>
      <c r="Q692" s="908" t="str">
        <f t="shared" si="27"/>
        <v/>
      </c>
      <c r="R692" s="678"/>
      <c r="S692" s="679"/>
      <c r="T692" s="679"/>
      <c r="U692" s="679"/>
      <c r="V692" s="680"/>
      <c r="AA692" s="604">
        <f>VLOOKUP(L692,Index!A:D,2,FALSE)</f>
        <v>91</v>
      </c>
      <c r="AB692" s="604">
        <f>VLOOKUP(L692,Index!A:D,3,FALSE)</f>
        <v>91</v>
      </c>
      <c r="AC692" s="604">
        <f>VLOOKUP(L692,Index!A:D,4,FALSE)</f>
        <v>91</v>
      </c>
    </row>
    <row r="693" spans="1:29" s="604" customFormat="1" ht="13.5" outlineLevel="1" x14ac:dyDescent="0.25">
      <c r="A693" s="603"/>
      <c r="C693" s="704" t="s">
        <v>789</v>
      </c>
      <c r="D693" s="596" t="s">
        <v>790</v>
      </c>
      <c r="E693" s="710" t="s">
        <v>1972</v>
      </c>
      <c r="F693" s="705"/>
      <c r="G693" s="706"/>
      <c r="H693" s="704"/>
      <c r="I693" s="704"/>
      <c r="J693" s="707"/>
      <c r="K693" s="705"/>
      <c r="L693" s="708"/>
      <c r="M693" s="705"/>
      <c r="N693" s="709"/>
      <c r="O693" s="709"/>
      <c r="P693" s="931"/>
      <c r="Q693" s="907" t="str">
        <f t="shared" si="27"/>
        <v/>
      </c>
      <c r="R693" s="711"/>
      <c r="S693" s="710"/>
      <c r="T693" s="710"/>
      <c r="U693" s="710"/>
      <c r="V693" s="712"/>
      <c r="AA693" s="604" t="e">
        <f>VLOOKUP(L693,Index!A:D,2,FALSE)</f>
        <v>#N/A</v>
      </c>
      <c r="AB693" s="604" t="e">
        <f>VLOOKUP(L693,Index!A:D,3,FALSE)</f>
        <v>#N/A</v>
      </c>
      <c r="AC693" s="604" t="e">
        <f>VLOOKUP(L693,Index!A:D,4,FALSE)</f>
        <v>#N/A</v>
      </c>
    </row>
    <row r="694" spans="1:29" s="604" customFormat="1" ht="13.5" outlineLevel="1" x14ac:dyDescent="0.25">
      <c r="A694" s="603"/>
      <c r="C694" s="713"/>
      <c r="D694" s="715" t="s">
        <v>767</v>
      </c>
      <c r="E694" s="679"/>
      <c r="F694" s="714" t="s">
        <v>808</v>
      </c>
      <c r="G694" s="716" t="s">
        <v>789</v>
      </c>
      <c r="H694" s="713" t="s">
        <v>174</v>
      </c>
      <c r="I694" s="713"/>
      <c r="J694" s="673" t="str">
        <f>F694&amp;"_"&amp;G694&amp;"_"&amp;H694&amp;"_"&amp;UPPER(D694)</f>
        <v>Q_J0203_E1_GERAET</v>
      </c>
      <c r="K694" s="722" t="str">
        <f>VLOOKUP(L694,Index!A:D,2,FALSE)&amp;","&amp;VLOOKUP(L694,Index!A:D,3,FALSE)&amp;","&amp;VLOOKUP(L694,Index!A:D,4,FALSE)</f>
        <v>91,91,91</v>
      </c>
      <c r="L694" s="718">
        <v>251</v>
      </c>
      <c r="M694" s="714" t="s">
        <v>129</v>
      </c>
      <c r="N694" s="719">
        <f>VLOOKUP($L694,Index!F:H,2,FALSE)</f>
        <v>0.1</v>
      </c>
      <c r="O694" s="719">
        <f>VLOOKUP($L694,Index!F:H,3,FALSE)</f>
        <v>0.1</v>
      </c>
      <c r="P694" s="932"/>
      <c r="Q694" s="908" t="str">
        <f t="shared" si="27"/>
        <v/>
      </c>
      <c r="R694" s="678"/>
      <c r="S694" s="679"/>
      <c r="T694" s="679"/>
      <c r="U694" s="679"/>
      <c r="V694" s="680"/>
      <c r="AA694" s="604">
        <f>VLOOKUP(L694,Index!A:D,2,FALSE)</f>
        <v>91</v>
      </c>
      <c r="AB694" s="604">
        <f>VLOOKUP(L694,Index!A:D,3,FALSE)</f>
        <v>91</v>
      </c>
      <c r="AC694" s="604">
        <f>VLOOKUP(L694,Index!A:D,4,FALSE)</f>
        <v>91</v>
      </c>
    </row>
    <row r="695" spans="1:29" s="604" customFormat="1" ht="13.5" outlineLevel="1" x14ac:dyDescent="0.25">
      <c r="A695" s="603"/>
      <c r="C695" s="697" t="s">
        <v>791</v>
      </c>
      <c r="D695" s="594" t="s">
        <v>792</v>
      </c>
      <c r="E695" s="701" t="s">
        <v>1973</v>
      </c>
      <c r="F695" s="698"/>
      <c r="G695" s="697"/>
      <c r="H695" s="697"/>
      <c r="I695" s="697"/>
      <c r="J695" s="697"/>
      <c r="K695" s="699"/>
      <c r="L695" s="698"/>
      <c r="M695" s="698"/>
      <c r="N695" s="700"/>
      <c r="O695" s="700"/>
      <c r="P695" s="939"/>
      <c r="Q695" s="912" t="str">
        <f t="shared" si="27"/>
        <v/>
      </c>
      <c r="R695" s="700"/>
      <c r="S695" s="702"/>
      <c r="T695" s="702"/>
      <c r="U695" s="702"/>
      <c r="V695" s="723"/>
      <c r="AA695" s="604" t="e">
        <f>VLOOKUP(L695,Index!A:D,2,FALSE)</f>
        <v>#N/A</v>
      </c>
      <c r="AB695" s="604" t="e">
        <f>VLOOKUP(L695,Index!A:D,3,FALSE)</f>
        <v>#N/A</v>
      </c>
      <c r="AC695" s="604" t="e">
        <f>VLOOKUP(L695,Index!A:D,4,FALSE)</f>
        <v>#N/A</v>
      </c>
    </row>
    <row r="696" spans="1:29" s="604" customFormat="1" ht="13.5" outlineLevel="1" x14ac:dyDescent="0.25">
      <c r="A696" s="603"/>
      <c r="C696" s="704" t="s">
        <v>793</v>
      </c>
      <c r="D696" s="596" t="str">
        <f>D695</f>
        <v>Textilien</v>
      </c>
      <c r="E696" s="710"/>
      <c r="F696" s="705"/>
      <c r="G696" s="706"/>
      <c r="H696" s="704"/>
      <c r="I696" s="704"/>
      <c r="J696" s="707"/>
      <c r="K696" s="705"/>
      <c r="L696" s="708"/>
      <c r="M696" s="705"/>
      <c r="N696" s="709"/>
      <c r="O696" s="709"/>
      <c r="P696" s="931"/>
      <c r="Q696" s="907" t="str">
        <f t="shared" si="27"/>
        <v/>
      </c>
      <c r="R696" s="711"/>
      <c r="S696" s="710"/>
      <c r="T696" s="710"/>
      <c r="U696" s="710"/>
      <c r="V696" s="712"/>
      <c r="AA696" s="604" t="e">
        <f>VLOOKUP(L696,Index!A:D,2,FALSE)</f>
        <v>#N/A</v>
      </c>
      <c r="AB696" s="604" t="e">
        <f>VLOOKUP(L696,Index!A:D,3,FALSE)</f>
        <v>#N/A</v>
      </c>
      <c r="AC696" s="604" t="e">
        <f>VLOOKUP(L696,Index!A:D,4,FALSE)</f>
        <v>#N/A</v>
      </c>
    </row>
    <row r="697" spans="1:29" s="604" customFormat="1" ht="13.5" outlineLevel="1" x14ac:dyDescent="0.25">
      <c r="A697" s="603"/>
      <c r="C697" s="713"/>
      <c r="D697" s="715" t="s">
        <v>792</v>
      </c>
      <c r="E697" s="679"/>
      <c r="F697" s="714" t="s">
        <v>808</v>
      </c>
      <c r="G697" s="716" t="s">
        <v>793</v>
      </c>
      <c r="H697" s="713" t="s">
        <v>174</v>
      </c>
      <c r="I697" s="713"/>
      <c r="J697" s="673" t="str">
        <f>F697&amp;"_"&amp;G697&amp;"_"&amp;H697&amp;"_"&amp;UPPER(D697)</f>
        <v>Q_J0300_E1_TEXTILIEN</v>
      </c>
      <c r="K697" s="743" t="str">
        <f>VLOOKUP(L697,Index!A:D,2,FALSE)&amp;","&amp;VLOOKUP(L697,Index!A:D,3,FALSE)&amp;","&amp;VLOOKUP(L697,Index!A:D,4,FALSE)</f>
        <v>51,51,51</v>
      </c>
      <c r="L697" s="718">
        <v>250</v>
      </c>
      <c r="M697" s="714" t="s">
        <v>129</v>
      </c>
      <c r="N697" s="719">
        <f>VLOOKUP($L697,Index!F:H,2,FALSE)</f>
        <v>0.05</v>
      </c>
      <c r="O697" s="719">
        <f>VLOOKUP($L697,Index!F:H,3,FALSE)</f>
        <v>0.05</v>
      </c>
      <c r="P697" s="932"/>
      <c r="Q697" s="908" t="str">
        <f t="shared" si="27"/>
        <v/>
      </c>
      <c r="R697" s="678"/>
      <c r="S697" s="679"/>
      <c r="T697" s="679"/>
      <c r="U697" s="679"/>
      <c r="V697" s="680"/>
      <c r="AA697" s="604">
        <f>VLOOKUP(L697,Index!A:D,2,FALSE)</f>
        <v>51</v>
      </c>
      <c r="AB697" s="604">
        <f>VLOOKUP(L697,Index!A:D,3,FALSE)</f>
        <v>51</v>
      </c>
      <c r="AC697" s="604">
        <f>VLOOKUP(L697,Index!A:D,4,FALSE)</f>
        <v>51</v>
      </c>
    </row>
    <row r="698" spans="1:29" s="604" customFormat="1" ht="13.5" outlineLevel="1" x14ac:dyDescent="0.25">
      <c r="A698" s="603"/>
      <c r="C698" s="704" t="s">
        <v>794</v>
      </c>
      <c r="D698" s="596" t="s">
        <v>795</v>
      </c>
      <c r="E698" s="710" t="s">
        <v>1974</v>
      </c>
      <c r="F698" s="705"/>
      <c r="G698" s="706"/>
      <c r="H698" s="704"/>
      <c r="I698" s="704"/>
      <c r="J698" s="707"/>
      <c r="K698" s="705"/>
      <c r="L698" s="708"/>
      <c r="M698" s="705"/>
      <c r="N698" s="709"/>
      <c r="O698" s="709"/>
      <c r="P698" s="931"/>
      <c r="Q698" s="907" t="str">
        <f t="shared" si="27"/>
        <v/>
      </c>
      <c r="R698" s="711"/>
      <c r="S698" s="710"/>
      <c r="T698" s="710"/>
      <c r="U698" s="710"/>
      <c r="V698" s="712"/>
      <c r="AA698" s="604" t="e">
        <f>VLOOKUP(L698,Index!A:D,2,FALSE)</f>
        <v>#N/A</v>
      </c>
      <c r="AB698" s="604" t="e">
        <f>VLOOKUP(L698,Index!A:D,3,FALSE)</f>
        <v>#N/A</v>
      </c>
      <c r="AC698" s="604" t="e">
        <f>VLOOKUP(L698,Index!A:D,4,FALSE)</f>
        <v>#N/A</v>
      </c>
    </row>
    <row r="699" spans="1:29" s="604" customFormat="1" ht="13.5" outlineLevel="1" x14ac:dyDescent="0.25">
      <c r="A699" s="603"/>
      <c r="C699" s="713"/>
      <c r="D699" s="715" t="s">
        <v>792</v>
      </c>
      <c r="E699" s="679"/>
      <c r="F699" s="714" t="s">
        <v>808</v>
      </c>
      <c r="G699" s="716" t="s">
        <v>794</v>
      </c>
      <c r="H699" s="713" t="s">
        <v>174</v>
      </c>
      <c r="I699" s="713"/>
      <c r="J699" s="673" t="str">
        <f>F699&amp;"_"&amp;G699&amp;"_"&amp;H699&amp;"_"&amp;UPPER(D699)</f>
        <v>Q_J0301_E1_TEXTILIEN</v>
      </c>
      <c r="K699" s="743" t="str">
        <f>VLOOKUP(L699,Index!A:D,2,FALSE)&amp;","&amp;VLOOKUP(L699,Index!A:D,3,FALSE)&amp;","&amp;VLOOKUP(L699,Index!A:D,4,FALSE)</f>
        <v>51,51,51</v>
      </c>
      <c r="L699" s="718">
        <v>250</v>
      </c>
      <c r="M699" s="714" t="s">
        <v>129</v>
      </c>
      <c r="N699" s="719">
        <f>VLOOKUP($L699,Index!F:H,2,FALSE)</f>
        <v>0.05</v>
      </c>
      <c r="O699" s="719">
        <f>VLOOKUP($L699,Index!F:H,3,FALSE)</f>
        <v>0.05</v>
      </c>
      <c r="P699" s="932"/>
      <c r="Q699" s="908" t="str">
        <f t="shared" si="27"/>
        <v/>
      </c>
      <c r="R699" s="678"/>
      <c r="S699" s="679"/>
      <c r="T699" s="679"/>
      <c r="U699" s="679"/>
      <c r="V699" s="680"/>
      <c r="AA699" s="604">
        <f>VLOOKUP(L699,Index!A:D,2,FALSE)</f>
        <v>51</v>
      </c>
      <c r="AB699" s="604">
        <f>VLOOKUP(L699,Index!A:D,3,FALSE)</f>
        <v>51</v>
      </c>
      <c r="AC699" s="604">
        <f>VLOOKUP(L699,Index!A:D,4,FALSE)</f>
        <v>51</v>
      </c>
    </row>
    <row r="700" spans="1:29" s="604" customFormat="1" ht="13.5" outlineLevel="1" x14ac:dyDescent="0.25">
      <c r="A700" s="603"/>
      <c r="C700" s="704" t="s">
        <v>796</v>
      </c>
      <c r="D700" s="596" t="s">
        <v>797</v>
      </c>
      <c r="E700" s="710" t="s">
        <v>1975</v>
      </c>
      <c r="F700" s="705"/>
      <c r="G700" s="706"/>
      <c r="H700" s="704"/>
      <c r="I700" s="704"/>
      <c r="J700" s="707"/>
      <c r="K700" s="705"/>
      <c r="L700" s="708"/>
      <c r="M700" s="705"/>
      <c r="N700" s="709"/>
      <c r="O700" s="709"/>
      <c r="P700" s="931"/>
      <c r="Q700" s="907" t="str">
        <f t="shared" si="27"/>
        <v/>
      </c>
      <c r="R700" s="711"/>
      <c r="S700" s="710"/>
      <c r="T700" s="710"/>
      <c r="U700" s="710"/>
      <c r="V700" s="712"/>
      <c r="AA700" s="604" t="e">
        <f>VLOOKUP(L700,Index!A:D,2,FALSE)</f>
        <v>#N/A</v>
      </c>
      <c r="AB700" s="604" t="e">
        <f>VLOOKUP(L700,Index!A:D,3,FALSE)</f>
        <v>#N/A</v>
      </c>
      <c r="AC700" s="604" t="e">
        <f>VLOOKUP(L700,Index!A:D,4,FALSE)</f>
        <v>#N/A</v>
      </c>
    </row>
    <row r="701" spans="1:29" s="604" customFormat="1" ht="13.5" outlineLevel="1" x14ac:dyDescent="0.25">
      <c r="A701" s="603"/>
      <c r="C701" s="713"/>
      <c r="D701" s="715" t="s">
        <v>792</v>
      </c>
      <c r="E701" s="679"/>
      <c r="F701" s="714" t="s">
        <v>808</v>
      </c>
      <c r="G701" s="716" t="s">
        <v>796</v>
      </c>
      <c r="H701" s="713" t="s">
        <v>174</v>
      </c>
      <c r="I701" s="713"/>
      <c r="J701" s="673" t="str">
        <f>F701&amp;"_"&amp;G701&amp;"_"&amp;H701&amp;"_"&amp;UPPER(D701)</f>
        <v>Q_J0302_E1_TEXTILIEN</v>
      </c>
      <c r="K701" s="743" t="str">
        <f>VLOOKUP(L701,Index!A:D,2,FALSE)&amp;","&amp;VLOOKUP(L701,Index!A:D,3,FALSE)&amp;","&amp;VLOOKUP(L701,Index!A:D,4,FALSE)</f>
        <v>51,51,51</v>
      </c>
      <c r="L701" s="718">
        <v>250</v>
      </c>
      <c r="M701" s="714" t="s">
        <v>129</v>
      </c>
      <c r="N701" s="719">
        <f>VLOOKUP($L701,Index!F:H,2,FALSE)</f>
        <v>0.05</v>
      </c>
      <c r="O701" s="719">
        <f>VLOOKUP($L701,Index!F:H,3,FALSE)</f>
        <v>0.05</v>
      </c>
      <c r="P701" s="932"/>
      <c r="Q701" s="908" t="str">
        <f t="shared" si="27"/>
        <v/>
      </c>
      <c r="R701" s="678"/>
      <c r="S701" s="679"/>
      <c r="T701" s="679"/>
      <c r="U701" s="679"/>
      <c r="V701" s="680"/>
      <c r="AA701" s="604">
        <f>VLOOKUP(L701,Index!A:D,2,FALSE)</f>
        <v>51</v>
      </c>
      <c r="AB701" s="604">
        <f>VLOOKUP(L701,Index!A:D,3,FALSE)</f>
        <v>51</v>
      </c>
      <c r="AC701" s="604">
        <f>VLOOKUP(L701,Index!A:D,4,FALSE)</f>
        <v>51</v>
      </c>
    </row>
    <row r="702" spans="1:29" s="604" customFormat="1" ht="13.5" outlineLevel="1" x14ac:dyDescent="0.25">
      <c r="A702" s="603"/>
      <c r="C702" s="697" t="s">
        <v>798</v>
      </c>
      <c r="D702" s="594" t="s">
        <v>799</v>
      </c>
      <c r="E702" s="701" t="s">
        <v>1976</v>
      </c>
      <c r="F702" s="698"/>
      <c r="G702" s="697"/>
      <c r="H702" s="697"/>
      <c r="I702" s="697"/>
      <c r="J702" s="697"/>
      <c r="K702" s="699"/>
      <c r="L702" s="698"/>
      <c r="M702" s="698"/>
      <c r="N702" s="700"/>
      <c r="O702" s="700"/>
      <c r="P702" s="939"/>
      <c r="Q702" s="912" t="str">
        <f t="shared" si="27"/>
        <v/>
      </c>
      <c r="R702" s="700"/>
      <c r="S702" s="702"/>
      <c r="T702" s="702"/>
      <c r="U702" s="702"/>
      <c r="V702" s="723"/>
      <c r="AA702" s="604" t="e">
        <f>VLOOKUP(L702,Index!A:D,2,FALSE)</f>
        <v>#N/A</v>
      </c>
      <c r="AB702" s="604" t="e">
        <f>VLOOKUP(L702,Index!A:D,3,FALSE)</f>
        <v>#N/A</v>
      </c>
      <c r="AC702" s="604" t="e">
        <f>VLOOKUP(L702,Index!A:D,4,FALSE)</f>
        <v>#N/A</v>
      </c>
    </row>
    <row r="703" spans="1:29" s="604" customFormat="1" ht="13.5" outlineLevel="1" x14ac:dyDescent="0.25">
      <c r="A703" s="603"/>
      <c r="C703" s="704" t="s">
        <v>800</v>
      </c>
      <c r="D703" s="596" t="s">
        <v>801</v>
      </c>
      <c r="E703" s="710"/>
      <c r="F703" s="705"/>
      <c r="G703" s="706"/>
      <c r="H703" s="704"/>
      <c r="I703" s="704"/>
      <c r="J703" s="707"/>
      <c r="K703" s="705"/>
      <c r="L703" s="708"/>
      <c r="M703" s="705"/>
      <c r="N703" s="709"/>
      <c r="O703" s="709"/>
      <c r="P703" s="931"/>
      <c r="Q703" s="907" t="str">
        <f t="shared" si="27"/>
        <v/>
      </c>
      <c r="R703" s="711"/>
      <c r="S703" s="710"/>
      <c r="T703" s="710"/>
      <c r="U703" s="710"/>
      <c r="V703" s="712"/>
      <c r="AA703" s="604" t="e">
        <f>VLOOKUP(L703,Index!A:D,2,FALSE)</f>
        <v>#N/A</v>
      </c>
      <c r="AB703" s="604" t="e">
        <f>VLOOKUP(L703,Index!A:D,3,FALSE)</f>
        <v>#N/A</v>
      </c>
      <c r="AC703" s="604" t="e">
        <f>VLOOKUP(L703,Index!A:D,4,FALSE)</f>
        <v>#N/A</v>
      </c>
    </row>
    <row r="704" spans="1:29" s="604" customFormat="1" ht="13.5" outlineLevel="1" x14ac:dyDescent="0.25">
      <c r="A704" s="603"/>
      <c r="C704" s="713"/>
      <c r="D704" s="715" t="str">
        <f>D703</f>
        <v>Baukunst</v>
      </c>
      <c r="E704" s="679"/>
      <c r="F704" s="714" t="s">
        <v>808</v>
      </c>
      <c r="G704" s="716" t="s">
        <v>800</v>
      </c>
      <c r="H704" s="713" t="s">
        <v>174</v>
      </c>
      <c r="I704" s="713"/>
      <c r="J704" s="673" t="str">
        <f>F704&amp;"_"&amp;G704&amp;"_"&amp;H704&amp;"_"&amp;UPPER(D704)</f>
        <v>Q_J0400_E1_BAUKUNST</v>
      </c>
      <c r="K704" s="722" t="str">
        <f>VLOOKUP(L704,Index!A:D,2,FALSE)&amp;","&amp;VLOOKUP(L704,Index!A:D,3,FALSE)&amp;","&amp;VLOOKUP(L704,Index!A:D,4,FALSE)</f>
        <v>91,91,91</v>
      </c>
      <c r="L704" s="718">
        <v>251</v>
      </c>
      <c r="M704" s="714" t="s">
        <v>129</v>
      </c>
      <c r="N704" s="719">
        <f>VLOOKUP($L704,Index!F:H,2,FALSE)</f>
        <v>0.1</v>
      </c>
      <c r="O704" s="719">
        <f>VLOOKUP($L704,Index!F:H,3,FALSE)</f>
        <v>0.1</v>
      </c>
      <c r="P704" s="932"/>
      <c r="Q704" s="908" t="str">
        <f t="shared" si="27"/>
        <v/>
      </c>
      <c r="R704" s="678"/>
      <c r="S704" s="679"/>
      <c r="T704" s="679"/>
      <c r="U704" s="679"/>
      <c r="V704" s="680"/>
      <c r="AA704" s="604">
        <f>VLOOKUP(L704,Index!A:D,2,FALSE)</f>
        <v>91</v>
      </c>
      <c r="AB704" s="604">
        <f>VLOOKUP(L704,Index!A:D,3,FALSE)</f>
        <v>91</v>
      </c>
      <c r="AC704" s="604">
        <f>VLOOKUP(L704,Index!A:D,4,FALSE)</f>
        <v>91</v>
      </c>
    </row>
    <row r="705" spans="1:29" s="604" customFormat="1" ht="13.5" outlineLevel="1" x14ac:dyDescent="0.25">
      <c r="A705" s="603"/>
      <c r="C705" s="704" t="s">
        <v>802</v>
      </c>
      <c r="D705" s="596" t="s">
        <v>803</v>
      </c>
      <c r="E705" s="710" t="s">
        <v>1977</v>
      </c>
      <c r="F705" s="705"/>
      <c r="G705" s="706"/>
      <c r="H705" s="704"/>
      <c r="I705" s="704"/>
      <c r="J705" s="707"/>
      <c r="K705" s="705"/>
      <c r="L705" s="708"/>
      <c r="M705" s="705"/>
      <c r="N705" s="709"/>
      <c r="O705" s="709"/>
      <c r="P705" s="931"/>
      <c r="Q705" s="907" t="str">
        <f t="shared" si="27"/>
        <v/>
      </c>
      <c r="R705" s="711"/>
      <c r="S705" s="710"/>
      <c r="T705" s="710"/>
      <c r="U705" s="710"/>
      <c r="V705" s="712"/>
      <c r="AA705" s="604" t="e">
        <f>VLOOKUP(L705,Index!A:D,2,FALSE)</f>
        <v>#N/A</v>
      </c>
      <c r="AB705" s="604" t="e">
        <f>VLOOKUP(L705,Index!A:D,3,FALSE)</f>
        <v>#N/A</v>
      </c>
      <c r="AC705" s="604" t="e">
        <f>VLOOKUP(L705,Index!A:D,4,FALSE)</f>
        <v>#N/A</v>
      </c>
    </row>
    <row r="706" spans="1:29" s="604" customFormat="1" ht="13.5" outlineLevel="1" x14ac:dyDescent="0.25">
      <c r="A706" s="603"/>
      <c r="C706" s="713"/>
      <c r="D706" s="715" t="s">
        <v>804</v>
      </c>
      <c r="E706" s="679"/>
      <c r="F706" s="714" t="s">
        <v>808</v>
      </c>
      <c r="G706" s="716" t="s">
        <v>802</v>
      </c>
      <c r="H706" s="713" t="s">
        <v>174</v>
      </c>
      <c r="I706" s="713"/>
      <c r="J706" s="673" t="str">
        <f>F706&amp;"_"&amp;G706&amp;"_"&amp;H706&amp;"_"&amp;UPPER(D706)</f>
        <v>Q_J0401_E1_KUNST</v>
      </c>
      <c r="K706" s="722" t="str">
        <f>VLOOKUP(L706,Index!A:D,2,FALSE)&amp;","&amp;VLOOKUP(L706,Index!A:D,3,FALSE)&amp;","&amp;VLOOKUP(L706,Index!A:D,4,FALSE)</f>
        <v>91,91,91</v>
      </c>
      <c r="L706" s="718">
        <v>251</v>
      </c>
      <c r="M706" s="714" t="s">
        <v>129</v>
      </c>
      <c r="N706" s="719">
        <f>VLOOKUP($L706,Index!F:H,2,FALSE)</f>
        <v>0.1</v>
      </c>
      <c r="O706" s="719">
        <f>VLOOKUP($L706,Index!F:H,3,FALSE)</f>
        <v>0.1</v>
      </c>
      <c r="P706" s="932"/>
      <c r="Q706" s="908" t="str">
        <f t="shared" si="27"/>
        <v/>
      </c>
      <c r="R706" s="678"/>
      <c r="S706" s="679"/>
      <c r="T706" s="679"/>
      <c r="U706" s="679"/>
      <c r="V706" s="680"/>
      <c r="AA706" s="604">
        <f>VLOOKUP(L706,Index!A:D,2,FALSE)</f>
        <v>91</v>
      </c>
      <c r="AB706" s="604">
        <f>VLOOKUP(L706,Index!A:D,3,FALSE)</f>
        <v>91</v>
      </c>
      <c r="AC706" s="604">
        <f>VLOOKUP(L706,Index!A:D,4,FALSE)</f>
        <v>91</v>
      </c>
    </row>
    <row r="707" spans="1:29" s="604" customFormat="1" ht="13.5" outlineLevel="1" x14ac:dyDescent="0.25">
      <c r="A707" s="603"/>
      <c r="C707" s="704" t="s">
        <v>805</v>
      </c>
      <c r="D707" s="596" t="s">
        <v>806</v>
      </c>
      <c r="E707" s="710" t="s">
        <v>1978</v>
      </c>
      <c r="F707" s="705"/>
      <c r="G707" s="706"/>
      <c r="H707" s="704"/>
      <c r="I707" s="704"/>
      <c r="J707" s="707"/>
      <c r="K707" s="705"/>
      <c r="L707" s="708"/>
      <c r="M707" s="705"/>
      <c r="N707" s="709"/>
      <c r="O707" s="709"/>
      <c r="P707" s="931"/>
      <c r="Q707" s="907" t="str">
        <f t="shared" si="27"/>
        <v/>
      </c>
      <c r="R707" s="711"/>
      <c r="S707" s="710"/>
      <c r="T707" s="710"/>
      <c r="U707" s="710"/>
      <c r="V707" s="712"/>
      <c r="AA707" s="604" t="e">
        <f>VLOOKUP(L707,Index!A:D,2,FALSE)</f>
        <v>#N/A</v>
      </c>
      <c r="AB707" s="604" t="e">
        <f>VLOOKUP(L707,Index!A:D,3,FALSE)</f>
        <v>#N/A</v>
      </c>
      <c r="AC707" s="604" t="e">
        <f>VLOOKUP(L707,Index!A:D,4,FALSE)</f>
        <v>#N/A</v>
      </c>
    </row>
    <row r="708" spans="1:29" s="604" customFormat="1" ht="13.5" outlineLevel="1" x14ac:dyDescent="0.25">
      <c r="A708" s="603"/>
      <c r="C708" s="713"/>
      <c r="D708" s="715" t="s">
        <v>807</v>
      </c>
      <c r="E708" s="679"/>
      <c r="F708" s="714" t="s">
        <v>808</v>
      </c>
      <c r="G708" s="716" t="s">
        <v>805</v>
      </c>
      <c r="H708" s="713" t="s">
        <v>174</v>
      </c>
      <c r="I708" s="713"/>
      <c r="J708" s="673" t="str">
        <f>F708&amp;"_"&amp;G708&amp;"_"&amp;H708&amp;"_"&amp;UPPER(D708)</f>
        <v>Q_J0402_E1_BAUTEILKUNST</v>
      </c>
      <c r="K708" s="722" t="str">
        <f>VLOOKUP(L708,Index!A:D,2,FALSE)&amp;","&amp;VLOOKUP(L708,Index!A:D,3,FALSE)&amp;","&amp;VLOOKUP(L708,Index!A:D,4,FALSE)</f>
        <v>91,91,91</v>
      </c>
      <c r="L708" s="718">
        <v>251</v>
      </c>
      <c r="M708" s="714" t="s">
        <v>129</v>
      </c>
      <c r="N708" s="719">
        <f>VLOOKUP($L708,Index!F:H,2,FALSE)</f>
        <v>0.1</v>
      </c>
      <c r="O708" s="719">
        <f>VLOOKUP($L708,Index!F:H,3,FALSE)</f>
        <v>0.1</v>
      </c>
      <c r="P708" s="932"/>
      <c r="Q708" s="908" t="str">
        <f t="shared" si="27"/>
        <v/>
      </c>
      <c r="R708" s="678"/>
      <c r="S708" s="679"/>
      <c r="T708" s="679"/>
      <c r="U708" s="679"/>
      <c r="V708" s="680"/>
      <c r="AA708" s="604">
        <f>VLOOKUP(L708,Index!A:D,2,FALSE)</f>
        <v>91</v>
      </c>
      <c r="AB708" s="604">
        <f>VLOOKUP(L708,Index!A:D,3,FALSE)</f>
        <v>91</v>
      </c>
      <c r="AC708" s="604">
        <f>VLOOKUP(L708,Index!A:D,4,FALSE)</f>
        <v>91</v>
      </c>
    </row>
    <row r="709" spans="1:29" s="604" customFormat="1" ht="13.5" outlineLevel="1" x14ac:dyDescent="0.25">
      <c r="A709" s="603"/>
      <c r="C709" s="601" t="s">
        <v>476</v>
      </c>
      <c r="D709" s="601" t="s">
        <v>852</v>
      </c>
      <c r="E709" s="626"/>
      <c r="F709" s="600"/>
      <c r="G709" s="622"/>
      <c r="H709" s="601"/>
      <c r="I709" s="601"/>
      <c r="J709" s="623"/>
      <c r="K709" s="600"/>
      <c r="L709" s="624"/>
      <c r="M709" s="600"/>
      <c r="N709" s="625"/>
      <c r="O709" s="625"/>
      <c r="P709" s="931"/>
      <c r="Q709" s="907" t="str">
        <f t="shared" si="27"/>
        <v/>
      </c>
      <c r="R709" s="627"/>
      <c r="S709" s="626"/>
      <c r="T709" s="626"/>
      <c r="U709" s="626"/>
      <c r="V709" s="626"/>
      <c r="W709" s="772" t="s">
        <v>1201</v>
      </c>
      <c r="AA709" s="604" t="e">
        <f>VLOOKUP(L709,Index!A:D,2,FALSE)</f>
        <v>#N/A</v>
      </c>
      <c r="AB709" s="604" t="e">
        <f>VLOOKUP(L709,Index!A:D,3,FALSE)</f>
        <v>#N/A</v>
      </c>
      <c r="AC709" s="604" t="e">
        <f>VLOOKUP(L709,Index!A:D,4,FALSE)</f>
        <v>#N/A</v>
      </c>
    </row>
    <row r="710" spans="1:29" s="604" customFormat="1" ht="13.5" outlineLevel="1" x14ac:dyDescent="0.25">
      <c r="A710" s="603"/>
      <c r="C710" s="773"/>
      <c r="D710" s="775" t="s">
        <v>222</v>
      </c>
      <c r="E710" s="679"/>
      <c r="F710" s="714" t="s">
        <v>808</v>
      </c>
      <c r="G710" s="716" t="s">
        <v>476</v>
      </c>
      <c r="H710" s="773" t="s">
        <v>221</v>
      </c>
      <c r="I710" s="773"/>
      <c r="J710" s="673" t="str">
        <f t="shared" ref="J710:J720" si="28">F710&amp;"_"&amp;G710&amp;"_"&amp;H710&amp;"_"&amp;UPPER(D710)</f>
        <v>Q_V0100_C3_HILFSKONSTRUKTION</v>
      </c>
      <c r="K710" s="776" t="str">
        <f>VLOOKUP(L710,Index!A:D,2,FALSE)&amp;","&amp;VLOOKUP(L710,Index!A:D,3,FALSE)&amp;","&amp;VLOOKUP(L710,Index!A:D,4,FALSE)</f>
        <v>0,255,0</v>
      </c>
      <c r="L710" s="777">
        <v>3</v>
      </c>
      <c r="M710" s="774" t="s">
        <v>129</v>
      </c>
      <c r="N710" s="719">
        <f>VLOOKUP($L710,Index!F:H,2,FALSE)</f>
        <v>0</v>
      </c>
      <c r="O710" s="719">
        <f>VLOOKUP($L710,Index!F:H,3,FALSE)</f>
        <v>0</v>
      </c>
      <c r="P710" s="932"/>
      <c r="Q710" s="908" t="str">
        <f t="shared" si="27"/>
        <v/>
      </c>
      <c r="R710" s="678"/>
      <c r="S710" s="679"/>
      <c r="T710" s="679"/>
      <c r="U710" s="679"/>
      <c r="V710" s="680"/>
      <c r="AA710" s="604">
        <f>VLOOKUP(L710,Index!A:D,2,FALSE)</f>
        <v>0</v>
      </c>
      <c r="AB710" s="604">
        <f>VLOOKUP(L710,Index!A:D,3,FALSE)</f>
        <v>255</v>
      </c>
      <c r="AC710" s="604">
        <f>VLOOKUP(L710,Index!A:D,4,FALSE)</f>
        <v>0</v>
      </c>
    </row>
    <row r="711" spans="1:29" s="604" customFormat="1" ht="13.5" outlineLevel="1" x14ac:dyDescent="0.25">
      <c r="A711" s="603"/>
      <c r="C711" s="773"/>
      <c r="D711" s="775" t="s">
        <v>1572</v>
      </c>
      <c r="E711" s="679"/>
      <c r="F711" s="714" t="s">
        <v>808</v>
      </c>
      <c r="G711" s="716" t="s">
        <v>476</v>
      </c>
      <c r="H711" s="773" t="s">
        <v>223</v>
      </c>
      <c r="I711" s="773"/>
      <c r="J711" s="673" t="str">
        <f t="shared" si="28"/>
        <v>Q_V0100_D1_KOTE</v>
      </c>
      <c r="K711" s="826" t="str">
        <f>VLOOKUP(L711,Index!A:D,2,FALSE)&amp;","&amp;VLOOKUP(L711,Index!A:D,3,FALSE)&amp;","&amp;VLOOKUP(L711,Index!A:D,4,FALSE)</f>
        <v>91,91,91</v>
      </c>
      <c r="L711" s="777">
        <v>251</v>
      </c>
      <c r="M711" s="774" t="s">
        <v>129</v>
      </c>
      <c r="N711" s="719">
        <f>VLOOKUP($L711,Index!F:H,2,FALSE)</f>
        <v>0.1</v>
      </c>
      <c r="O711" s="719">
        <f>VLOOKUP($L711,Index!F:H,3,FALSE)</f>
        <v>0.1</v>
      </c>
      <c r="P711" s="932"/>
      <c r="Q711" s="908" t="str">
        <f t="shared" si="27"/>
        <v/>
      </c>
      <c r="R711" s="678"/>
      <c r="S711" s="679"/>
      <c r="T711" s="679"/>
      <c r="U711" s="679"/>
      <c r="V711" s="680"/>
      <c r="AA711" s="604">
        <f>VLOOKUP(L711,Index!A:D,2,FALSE)</f>
        <v>91</v>
      </c>
      <c r="AB711" s="604">
        <f>VLOOKUP(L711,Index!A:D,3,FALSE)</f>
        <v>91</v>
      </c>
      <c r="AC711" s="604">
        <f>VLOOKUP(L711,Index!A:D,4,FALSE)</f>
        <v>91</v>
      </c>
    </row>
    <row r="712" spans="1:29" s="604" customFormat="1" ht="13.5" outlineLevel="1" x14ac:dyDescent="0.25">
      <c r="A712" s="603"/>
      <c r="C712" s="773"/>
      <c r="D712" s="775" t="s">
        <v>1673</v>
      </c>
      <c r="E712" s="679"/>
      <c r="F712" s="714" t="s">
        <v>808</v>
      </c>
      <c r="G712" s="716" t="s">
        <v>476</v>
      </c>
      <c r="H712" s="773" t="s">
        <v>224</v>
      </c>
      <c r="I712" s="773"/>
      <c r="J712" s="673" t="str">
        <f t="shared" si="28"/>
        <v>Q_V0100_D2_MASSE</v>
      </c>
      <c r="K712" s="778" t="str">
        <f>VLOOKUP(L712,Index!A:D,2,FALSE)&amp;","&amp;VLOOKUP(L712,Index!A:D,3,FALSE)&amp;","&amp;VLOOKUP(L712,Index!A:D,4,FALSE)</f>
        <v>51,51,51</v>
      </c>
      <c r="L712" s="777">
        <v>250</v>
      </c>
      <c r="M712" s="774" t="s">
        <v>129</v>
      </c>
      <c r="N712" s="719">
        <f>VLOOKUP($L712,Index!F:H,2,FALSE)</f>
        <v>0.05</v>
      </c>
      <c r="O712" s="719">
        <f>VLOOKUP($L712,Index!F:H,3,FALSE)</f>
        <v>0.05</v>
      </c>
      <c r="P712" s="932"/>
      <c r="Q712" s="908" t="str">
        <f t="shared" si="27"/>
        <v/>
      </c>
      <c r="R712" s="678"/>
      <c r="S712" s="679"/>
      <c r="T712" s="679"/>
      <c r="U712" s="679"/>
      <c r="V712" s="680"/>
      <c r="AA712" s="604">
        <f>VLOOKUP(L712,Index!A:D,2,FALSE)</f>
        <v>51</v>
      </c>
      <c r="AB712" s="604">
        <f>VLOOKUP(L712,Index!A:D,3,FALSE)</f>
        <v>51</v>
      </c>
      <c r="AC712" s="604">
        <f>VLOOKUP(L712,Index!A:D,4,FALSE)</f>
        <v>51</v>
      </c>
    </row>
    <row r="713" spans="1:29" s="604" customFormat="1" ht="13.5" outlineLevel="1" x14ac:dyDescent="0.25">
      <c r="A713" s="603"/>
      <c r="C713" s="773"/>
      <c r="D713" s="775" t="s">
        <v>1573</v>
      </c>
      <c r="E713" s="679"/>
      <c r="F713" s="714" t="s">
        <v>808</v>
      </c>
      <c r="G713" s="716" t="s">
        <v>476</v>
      </c>
      <c r="H713" s="773" t="s">
        <v>225</v>
      </c>
      <c r="I713" s="773"/>
      <c r="J713" s="673" t="str">
        <f t="shared" si="28"/>
        <v>Q_V0100_G9_REFERENZ</v>
      </c>
      <c r="K713" s="779" t="str">
        <f>VLOOKUP(L713,Index!A:D,2,FALSE)&amp;","&amp;VLOOKUP(L713,Index!A:D,3,FALSE)&amp;","&amp;VLOOKUP(L713,Index!A:D,4,FALSE)</f>
        <v>255,127,0</v>
      </c>
      <c r="L713" s="780">
        <v>30</v>
      </c>
      <c r="M713" s="774" t="s">
        <v>129</v>
      </c>
      <c r="N713" s="719">
        <f>VLOOKUP($L713,Index!F:H,2,FALSE)</f>
        <v>0.25</v>
      </c>
      <c r="O713" s="719">
        <f>VLOOKUP($L713,Index!F:H,3,FALSE)</f>
        <v>0.15</v>
      </c>
      <c r="P713" s="932"/>
      <c r="Q713" s="908" t="str">
        <f t="shared" si="27"/>
        <v/>
      </c>
      <c r="R713" s="678"/>
      <c r="S713" s="679"/>
      <c r="T713" s="679"/>
      <c r="U713" s="679"/>
      <c r="V713" s="680"/>
      <c r="AA713" s="604">
        <f>VLOOKUP(L713,Index!A:D,2,FALSE)</f>
        <v>255</v>
      </c>
      <c r="AB713" s="604">
        <f>VLOOKUP(L713,Index!A:D,3,FALSE)</f>
        <v>127</v>
      </c>
      <c r="AC713" s="604">
        <f>VLOOKUP(L713,Index!A:D,4,FALSE)</f>
        <v>0</v>
      </c>
    </row>
    <row r="714" spans="1:29" s="604" customFormat="1" ht="13.5" outlineLevel="1" x14ac:dyDescent="0.25">
      <c r="A714" s="603"/>
      <c r="C714" s="773"/>
      <c r="D714" s="775" t="s">
        <v>1574</v>
      </c>
      <c r="E714" s="679"/>
      <c r="F714" s="714" t="s">
        <v>808</v>
      </c>
      <c r="G714" s="716" t="s">
        <v>476</v>
      </c>
      <c r="H714" s="773" t="s">
        <v>226</v>
      </c>
      <c r="I714" s="773"/>
      <c r="J714" s="673" t="str">
        <f t="shared" si="28"/>
        <v>Q_V0100_G10_ROTSTIFT</v>
      </c>
      <c r="K714" s="781" t="str">
        <f>VLOOKUP(L714,Index!A:D,2,FALSE)&amp;","&amp;VLOOKUP(L714,Index!A:D,3,FALSE)&amp;","&amp;VLOOKUP(L714,Index!A:D,4,FALSE)</f>
        <v>255,0,0</v>
      </c>
      <c r="L714" s="777">
        <v>1</v>
      </c>
      <c r="M714" s="774" t="s">
        <v>129</v>
      </c>
      <c r="N714" s="719">
        <f>VLOOKUP($L714,Index!F:H,2,FALSE)</f>
        <v>0</v>
      </c>
      <c r="O714" s="719">
        <f>VLOOKUP($L714,Index!F:H,3,FALSE)</f>
        <v>0</v>
      </c>
      <c r="P714" s="932"/>
      <c r="Q714" s="908" t="str">
        <f t="shared" si="27"/>
        <v/>
      </c>
      <c r="R714" s="678"/>
      <c r="S714" s="679"/>
      <c r="T714" s="679"/>
      <c r="U714" s="679"/>
      <c r="V714" s="680"/>
      <c r="AA714" s="604">
        <f>VLOOKUP(L714,Index!A:D,2,FALSE)</f>
        <v>255</v>
      </c>
      <c r="AB714" s="604">
        <f>VLOOKUP(L714,Index!A:D,3,FALSE)</f>
        <v>0</v>
      </c>
      <c r="AC714" s="604">
        <f>VLOOKUP(L714,Index!A:D,4,FALSE)</f>
        <v>0</v>
      </c>
    </row>
    <row r="715" spans="1:29" s="604" customFormat="1" ht="13.5" outlineLevel="1" x14ac:dyDescent="0.25">
      <c r="A715" s="603"/>
      <c r="C715" s="773"/>
      <c r="D715" s="775" t="s">
        <v>1575</v>
      </c>
      <c r="E715" s="679"/>
      <c r="F715" s="714" t="s">
        <v>808</v>
      </c>
      <c r="G715" s="716" t="s">
        <v>476</v>
      </c>
      <c r="H715" s="773" t="s">
        <v>227</v>
      </c>
      <c r="I715" s="773"/>
      <c r="J715" s="673" t="str">
        <f t="shared" si="28"/>
        <v>Q_V0100_G11_SCHNITTLINIE</v>
      </c>
      <c r="K715" s="782" t="str">
        <f>VLOOKUP(L715,Index!A:D,2,FALSE)&amp;","&amp;VLOOKUP(L715,Index!A:D,3,FALSE)&amp;","&amp;VLOOKUP(L715,Index!A:D,4,FALSE)</f>
        <v>132,132,132</v>
      </c>
      <c r="L715" s="780">
        <v>252</v>
      </c>
      <c r="M715" s="774" t="s">
        <v>129</v>
      </c>
      <c r="N715" s="719">
        <f>VLOOKUP($L715,Index!F:H,2,FALSE)</f>
        <v>0.2</v>
      </c>
      <c r="O715" s="719">
        <f>VLOOKUP($L715,Index!F:H,3,FALSE)</f>
        <v>0.15</v>
      </c>
      <c r="P715" s="932"/>
      <c r="Q715" s="908" t="str">
        <f t="shared" si="27"/>
        <v/>
      </c>
      <c r="R715" s="678"/>
      <c r="S715" s="679"/>
      <c r="T715" s="679"/>
      <c r="U715" s="679"/>
      <c r="V715" s="680"/>
      <c r="AA715" s="604">
        <f>VLOOKUP(L715,Index!A:D,2,FALSE)</f>
        <v>132</v>
      </c>
      <c r="AB715" s="604">
        <f>VLOOKUP(L715,Index!A:D,3,FALSE)</f>
        <v>132</v>
      </c>
      <c r="AC715" s="604">
        <f>VLOOKUP(L715,Index!A:D,4,FALSE)</f>
        <v>132</v>
      </c>
    </row>
    <row r="716" spans="1:29" s="604" customFormat="1" ht="13.5" outlineLevel="1" x14ac:dyDescent="0.25">
      <c r="A716" s="603"/>
      <c r="C716" s="773"/>
      <c r="D716" s="775" t="s">
        <v>1576</v>
      </c>
      <c r="E716" s="679"/>
      <c r="F716" s="714" t="s">
        <v>808</v>
      </c>
      <c r="G716" s="716" t="s">
        <v>476</v>
      </c>
      <c r="H716" s="773" t="s">
        <v>229</v>
      </c>
      <c r="I716" s="773"/>
      <c r="J716" s="673" t="str">
        <f t="shared" si="28"/>
        <v>Q_V0100_I3_HINWEIS</v>
      </c>
      <c r="K716" s="950" t="str">
        <f>VLOOKUP(L716,Index!A:D,2,FALSE)&amp;","&amp;VLOOKUP(L716,Index!A:D,3,FALSE)&amp;","&amp;VLOOKUP(L716,Index!A:D,4,FALSE)</f>
        <v>132,132,132</v>
      </c>
      <c r="L716" s="777">
        <v>252</v>
      </c>
      <c r="M716" s="774" t="s">
        <v>129</v>
      </c>
      <c r="N716" s="719">
        <f>VLOOKUP($L716,Index!F:H,2,FALSE)</f>
        <v>0.2</v>
      </c>
      <c r="O716" s="719">
        <f>VLOOKUP($L716,Index!F:H,3,FALSE)</f>
        <v>0.15</v>
      </c>
      <c r="P716" s="932"/>
      <c r="Q716" s="908" t="str">
        <f t="shared" si="27"/>
        <v/>
      </c>
      <c r="R716" s="678"/>
      <c r="S716" s="679"/>
      <c r="T716" s="679"/>
      <c r="U716" s="679"/>
      <c r="V716" s="680"/>
      <c r="AA716" s="604">
        <f>VLOOKUP(L716,Index!A:D,2,FALSE)</f>
        <v>132</v>
      </c>
      <c r="AB716" s="604">
        <f>VLOOKUP(L716,Index!A:D,3,FALSE)</f>
        <v>132</v>
      </c>
      <c r="AC716" s="604">
        <f>VLOOKUP(L716,Index!A:D,4,FALSE)</f>
        <v>132</v>
      </c>
    </row>
    <row r="717" spans="1:29" s="604" customFormat="1" ht="13.5" outlineLevel="1" x14ac:dyDescent="0.25">
      <c r="A717" s="603"/>
      <c r="C717" s="773"/>
      <c r="D717" s="775" t="s">
        <v>252</v>
      </c>
      <c r="E717" s="679"/>
      <c r="F717" s="714" t="s">
        <v>808</v>
      </c>
      <c r="G717" s="716" t="s">
        <v>476</v>
      </c>
      <c r="H717" s="773" t="s">
        <v>228</v>
      </c>
      <c r="I717" s="773"/>
      <c r="J717" s="673" t="str">
        <f t="shared" si="28"/>
        <v>Q_V0100_I5_TEXT</v>
      </c>
      <c r="K717" s="950" t="str">
        <f>VLOOKUP(L717,Index!A:D,2,FALSE)&amp;","&amp;VLOOKUP(L717,Index!A:D,3,FALSE)&amp;","&amp;VLOOKUP(L717,Index!A:D,4,FALSE)</f>
        <v>132,132,132</v>
      </c>
      <c r="L717" s="777">
        <v>252</v>
      </c>
      <c r="M717" s="774" t="s">
        <v>129</v>
      </c>
      <c r="N717" s="719">
        <f>VLOOKUP($L717,Index!F:H,2,FALSE)</f>
        <v>0.2</v>
      </c>
      <c r="O717" s="719">
        <f>VLOOKUP($L717,Index!F:H,3,FALSE)</f>
        <v>0.15</v>
      </c>
      <c r="P717" s="932"/>
      <c r="Q717" s="908" t="str">
        <f t="shared" si="27"/>
        <v/>
      </c>
      <c r="R717" s="678"/>
      <c r="S717" s="679"/>
      <c r="T717" s="679"/>
      <c r="U717" s="679"/>
      <c r="V717" s="680"/>
      <c r="AA717" s="604">
        <f>VLOOKUP(L717,Index!A:D,2,FALSE)</f>
        <v>132</v>
      </c>
      <c r="AB717" s="604">
        <f>VLOOKUP(L717,Index!A:D,3,FALSE)</f>
        <v>132</v>
      </c>
      <c r="AC717" s="604">
        <f>VLOOKUP(L717,Index!A:D,4,FALSE)</f>
        <v>132</v>
      </c>
    </row>
    <row r="718" spans="1:29" s="604" customFormat="1" ht="13.5" outlineLevel="1" x14ac:dyDescent="0.25">
      <c r="A718" s="603"/>
      <c r="C718" s="773"/>
      <c r="D718" s="775" t="s">
        <v>251</v>
      </c>
      <c r="E718" s="679"/>
      <c r="F718" s="714" t="s">
        <v>808</v>
      </c>
      <c r="G718" s="716" t="s">
        <v>476</v>
      </c>
      <c r="H718" s="773" t="s">
        <v>230</v>
      </c>
      <c r="I718" s="773"/>
      <c r="J718" s="673" t="str">
        <f t="shared" si="28"/>
        <v>Q_V0100_L6_PLANKOPF</v>
      </c>
      <c r="K718" s="782" t="str">
        <f>VLOOKUP(L718,Index!A:D,2,FALSE)&amp;","&amp;VLOOKUP(L718,Index!A:D,3,FALSE)&amp;","&amp;VLOOKUP(L718,Index!A:D,4,FALSE)</f>
        <v>132,132,132</v>
      </c>
      <c r="L718" s="780">
        <v>252</v>
      </c>
      <c r="M718" s="774" t="s">
        <v>129</v>
      </c>
      <c r="N718" s="719">
        <f>VLOOKUP($L718,Index!F:H,2,FALSE)</f>
        <v>0.2</v>
      </c>
      <c r="O718" s="719">
        <f>VLOOKUP($L718,Index!F:H,3,FALSE)</f>
        <v>0.15</v>
      </c>
      <c r="P718" s="932"/>
      <c r="Q718" s="908" t="str">
        <f t="shared" si="27"/>
        <v/>
      </c>
      <c r="R718" s="678"/>
      <c r="S718" s="679"/>
      <c r="T718" s="679"/>
      <c r="U718" s="679"/>
      <c r="V718" s="680"/>
      <c r="AA718" s="604">
        <f>VLOOKUP(L718,Index!A:D,2,FALSE)</f>
        <v>132</v>
      </c>
      <c r="AB718" s="604">
        <f>VLOOKUP(L718,Index!A:D,3,FALSE)</f>
        <v>132</v>
      </c>
      <c r="AC718" s="604">
        <f>VLOOKUP(L718,Index!A:D,4,FALSE)</f>
        <v>132</v>
      </c>
    </row>
    <row r="719" spans="1:29" s="604" customFormat="1" ht="13.5" outlineLevel="1" x14ac:dyDescent="0.25">
      <c r="A719" s="603"/>
      <c r="C719" s="773"/>
      <c r="D719" s="775" t="s">
        <v>1577</v>
      </c>
      <c r="E719" s="679"/>
      <c r="F719" s="714" t="s">
        <v>808</v>
      </c>
      <c r="G719" s="716" t="s">
        <v>476</v>
      </c>
      <c r="H719" s="773" t="s">
        <v>232</v>
      </c>
      <c r="I719" s="773"/>
      <c r="J719" s="673" t="str">
        <f t="shared" si="28"/>
        <v>Q_V0100_L7_PLANLEGENDE</v>
      </c>
      <c r="K719" s="782" t="str">
        <f>VLOOKUP(L719,Index!A:D,2,FALSE)&amp;","&amp;VLOOKUP(L719,Index!A:D,3,FALSE)&amp;","&amp;VLOOKUP(L719,Index!A:D,4,FALSE)</f>
        <v>132,132,132</v>
      </c>
      <c r="L719" s="780">
        <v>252</v>
      </c>
      <c r="M719" s="774" t="s">
        <v>129</v>
      </c>
      <c r="N719" s="719">
        <f>VLOOKUP($L719,Index!F:H,2,FALSE)</f>
        <v>0.2</v>
      </c>
      <c r="O719" s="719">
        <f>VLOOKUP($L719,Index!F:H,3,FALSE)</f>
        <v>0.15</v>
      </c>
      <c r="P719" s="932"/>
      <c r="Q719" s="908" t="str">
        <f t="shared" si="27"/>
        <v/>
      </c>
      <c r="R719" s="678"/>
      <c r="S719" s="679"/>
      <c r="T719" s="679"/>
      <c r="U719" s="679"/>
      <c r="V719" s="680"/>
      <c r="AA719" s="604">
        <f>VLOOKUP(L719,Index!A:D,2,FALSE)</f>
        <v>132</v>
      </c>
      <c r="AB719" s="604">
        <f>VLOOKUP(L719,Index!A:D,3,FALSE)</f>
        <v>132</v>
      </c>
      <c r="AC719" s="604">
        <f>VLOOKUP(L719,Index!A:D,4,FALSE)</f>
        <v>132</v>
      </c>
    </row>
    <row r="720" spans="1:29" s="604" customFormat="1" ht="13.5" outlineLevel="1" x14ac:dyDescent="0.25">
      <c r="A720" s="603"/>
      <c r="C720" s="773"/>
      <c r="D720" s="775" t="s">
        <v>231</v>
      </c>
      <c r="E720" s="679"/>
      <c r="F720" s="714" t="s">
        <v>808</v>
      </c>
      <c r="G720" s="716" t="s">
        <v>476</v>
      </c>
      <c r="H720" s="773" t="s">
        <v>233</v>
      </c>
      <c r="I720" s="773"/>
      <c r="J720" s="673" t="str">
        <f t="shared" si="28"/>
        <v>Q_V0100_L8_PLANRAHMEN</v>
      </c>
      <c r="K720" s="782" t="str">
        <f>VLOOKUP(L720,Index!A:D,2,FALSE)&amp;","&amp;VLOOKUP(L720,Index!A:D,3,FALSE)&amp;","&amp;VLOOKUP(L720,Index!A:D,4,FALSE)</f>
        <v>132,132,132</v>
      </c>
      <c r="L720" s="780">
        <v>252</v>
      </c>
      <c r="M720" s="774" t="s">
        <v>129</v>
      </c>
      <c r="N720" s="719">
        <f>VLOOKUP($L720,Index!F:H,2,FALSE)</f>
        <v>0.2</v>
      </c>
      <c r="O720" s="719">
        <f>VLOOKUP($L720,Index!F:H,3,FALSE)</f>
        <v>0.15</v>
      </c>
      <c r="P720" s="932"/>
      <c r="Q720" s="908" t="str">
        <f t="shared" si="27"/>
        <v/>
      </c>
      <c r="R720" s="678"/>
      <c r="S720" s="679"/>
      <c r="T720" s="679"/>
      <c r="U720" s="679"/>
      <c r="V720" s="680"/>
      <c r="AA720" s="604">
        <f>VLOOKUP(L720,Index!A:D,2,FALSE)</f>
        <v>132</v>
      </c>
      <c r="AB720" s="604">
        <f>VLOOKUP(L720,Index!A:D,3,FALSE)</f>
        <v>132</v>
      </c>
      <c r="AC720" s="604">
        <f>VLOOKUP(L720,Index!A:D,4,FALSE)</f>
        <v>132</v>
      </c>
    </row>
    <row r="721" spans="1:29" s="637" customFormat="1" ht="13.5" x14ac:dyDescent="0.25">
      <c r="A721" s="745"/>
      <c r="B721" s="604"/>
      <c r="C721" s="604"/>
      <c r="E721" s="642"/>
      <c r="F721" s="636"/>
      <c r="G721" s="638"/>
      <c r="H721" s="604"/>
      <c r="I721" s="604"/>
      <c r="J721" s="639"/>
      <c r="K721" s="636"/>
      <c r="L721" s="640"/>
      <c r="M721" s="636"/>
      <c r="N721" s="641"/>
      <c r="O721" s="641"/>
      <c r="P721" s="933"/>
      <c r="Q721" s="643" t="str">
        <f t="shared" si="27"/>
        <v/>
      </c>
      <c r="R721" s="643"/>
      <c r="S721" s="642"/>
      <c r="T721" s="642"/>
      <c r="U721" s="642"/>
      <c r="V721" s="642"/>
      <c r="AA721" s="604" t="e">
        <f>VLOOKUP(L721,Index!A:D,2,FALSE)</f>
        <v>#N/A</v>
      </c>
      <c r="AB721" s="604" t="e">
        <f>VLOOKUP(L721,Index!A:D,3,FALSE)</f>
        <v>#N/A</v>
      </c>
      <c r="AC721" s="604" t="e">
        <f>VLOOKUP(L721,Index!A:D,4,FALSE)</f>
        <v>#N/A</v>
      </c>
    </row>
    <row r="722" spans="1:29" s="902" customFormat="1" ht="24" outlineLevel="1" x14ac:dyDescent="0.25">
      <c r="A722" s="901"/>
      <c r="C722" s="918" t="s">
        <v>4</v>
      </c>
      <c r="D722" s="920" t="s">
        <v>1045</v>
      </c>
      <c r="E722" s="921"/>
      <c r="F722" s="919"/>
      <c r="G722" s="922"/>
      <c r="H722" s="922"/>
      <c r="I722" s="922"/>
      <c r="J722" s="922"/>
      <c r="K722" s="923"/>
      <c r="L722" s="919"/>
      <c r="M722" s="919"/>
      <c r="N722" s="924"/>
      <c r="O722" s="924"/>
      <c r="P722" s="934"/>
      <c r="Q722" s="903" t="str">
        <f t="shared" si="27"/>
        <v/>
      </c>
      <c r="R722" s="903"/>
      <c r="S722" s="904"/>
      <c r="T722" s="904"/>
      <c r="U722" s="904"/>
      <c r="V722" s="905"/>
      <c r="W722" s="902" t="s">
        <v>886</v>
      </c>
      <c r="AA722" s="604" t="e">
        <f>VLOOKUP(L722,Index!A:D,2,FALSE)</f>
        <v>#N/A</v>
      </c>
      <c r="AB722" s="604" t="e">
        <f>VLOOKUP(L722,Index!A:D,3,FALSE)</f>
        <v>#N/A</v>
      </c>
      <c r="AC722" s="604" t="e">
        <f>VLOOKUP(L722,Index!A:D,4,FALSE)</f>
        <v>#N/A</v>
      </c>
    </row>
    <row r="723" spans="1:29" s="637" customFormat="1" ht="13.5" x14ac:dyDescent="0.25">
      <c r="A723" s="745"/>
      <c r="B723" s="604"/>
      <c r="C723" s="604"/>
      <c r="E723" s="642"/>
      <c r="F723" s="636"/>
      <c r="G723" s="638"/>
      <c r="H723" s="604"/>
      <c r="I723" s="604"/>
      <c r="J723" s="639"/>
      <c r="K723" s="636"/>
      <c r="L723" s="640"/>
      <c r="M723" s="636"/>
      <c r="N723" s="641"/>
      <c r="O723" s="641"/>
      <c r="P723" s="933"/>
      <c r="Q723" s="643" t="str">
        <f t="shared" si="27"/>
        <v/>
      </c>
      <c r="R723" s="643"/>
      <c r="S723" s="642"/>
      <c r="T723" s="642"/>
      <c r="U723" s="642"/>
      <c r="V723" s="642"/>
      <c r="AA723" s="604" t="e">
        <f>VLOOKUP(L723,Index!A:D,2,FALSE)</f>
        <v>#N/A</v>
      </c>
      <c r="AB723" s="604" t="e">
        <f>VLOOKUP(L723,Index!A:D,3,FALSE)</f>
        <v>#N/A</v>
      </c>
      <c r="AC723" s="604" t="e">
        <f>VLOOKUP(L723,Index!A:D,4,FALSE)</f>
        <v>#N/A</v>
      </c>
    </row>
    <row r="724" spans="1:29" s="604" customFormat="1" ht="13.5" outlineLevel="1" x14ac:dyDescent="0.25">
      <c r="A724" s="603"/>
      <c r="C724" s="602" t="s">
        <v>75</v>
      </c>
      <c r="D724" s="602" t="s">
        <v>84</v>
      </c>
      <c r="E724" s="807" t="s">
        <v>1858</v>
      </c>
      <c r="F724" s="599"/>
      <c r="G724" s="805"/>
      <c r="H724" s="602"/>
      <c r="I724" s="602"/>
      <c r="J724" s="805"/>
      <c r="K724" s="731"/>
      <c r="L724" s="599"/>
      <c r="M724" s="599"/>
      <c r="N724" s="806"/>
      <c r="O724" s="806"/>
      <c r="P724" s="939"/>
      <c r="Q724" s="912" t="str">
        <f t="shared" si="27"/>
        <v/>
      </c>
      <c r="R724" s="806"/>
      <c r="S724" s="808"/>
      <c r="T724" s="808"/>
      <c r="U724" s="808"/>
      <c r="V724" s="808"/>
      <c r="AA724" s="604" t="e">
        <f>VLOOKUP(L724,Index!A:D,2,FALSE)</f>
        <v>#N/A</v>
      </c>
      <c r="AB724" s="604" t="e">
        <f>VLOOKUP(L724,Index!A:D,3,FALSE)</f>
        <v>#N/A</v>
      </c>
      <c r="AC724" s="604" t="e">
        <f>VLOOKUP(L724,Index!A:D,4,FALSE)</f>
        <v>#N/A</v>
      </c>
    </row>
    <row r="725" spans="1:29" s="604" customFormat="1" ht="13.5" outlineLevel="1" x14ac:dyDescent="0.25">
      <c r="A725" s="603"/>
      <c r="C725" s="601" t="s">
        <v>168</v>
      </c>
      <c r="D725" s="601" t="str">
        <f>D724</f>
        <v>Elektroanlage</v>
      </c>
      <c r="E725" s="626"/>
      <c r="F725" s="600"/>
      <c r="G725" s="622"/>
      <c r="H725" s="601"/>
      <c r="I725" s="601"/>
      <c r="J725" s="623"/>
      <c r="K725" s="600"/>
      <c r="L725" s="624"/>
      <c r="M725" s="600"/>
      <c r="N725" s="625"/>
      <c r="O725" s="625"/>
      <c r="P725" s="931"/>
      <c r="Q725" s="907" t="str">
        <f t="shared" si="27"/>
        <v/>
      </c>
      <c r="R725" s="627"/>
      <c r="S725" s="626"/>
      <c r="T725" s="626"/>
      <c r="U725" s="626"/>
      <c r="V725" s="626"/>
      <c r="W725" s="772" t="s">
        <v>1201</v>
      </c>
      <c r="AA725" s="604" t="e">
        <f>VLOOKUP(L725,Index!A:D,2,FALSE)</f>
        <v>#N/A</v>
      </c>
      <c r="AB725" s="604" t="e">
        <f>VLOOKUP(L725,Index!A:D,3,FALSE)</f>
        <v>#N/A</v>
      </c>
      <c r="AC725" s="604" t="e">
        <f>VLOOKUP(L725,Index!A:D,4,FALSE)</f>
        <v>#N/A</v>
      </c>
    </row>
    <row r="726" spans="1:29" s="604" customFormat="1" ht="13.5" outlineLevel="1" x14ac:dyDescent="0.25">
      <c r="A726" s="603"/>
      <c r="C726" s="713"/>
      <c r="D726" s="735" t="s">
        <v>169</v>
      </c>
      <c r="E726" s="679" t="s">
        <v>1768</v>
      </c>
      <c r="F726" s="714" t="s">
        <v>4</v>
      </c>
      <c r="G726" s="716" t="s">
        <v>168</v>
      </c>
      <c r="H726" s="713" t="s">
        <v>174</v>
      </c>
      <c r="I726" s="713"/>
      <c r="J726" s="673" t="str">
        <f>F726&amp;"_"&amp;G726&amp;"_"&amp;H726&amp;"_"&amp;UPPER(D726)</f>
        <v>E_D0100_E1_ERZEUGUNG</v>
      </c>
      <c r="K726" s="799" t="str">
        <f>VLOOKUP(L726,Index!A:D,2,FALSE)&amp;","&amp;VLOOKUP(L726,Index!A:D,3,FALSE)&amp;","&amp;VLOOKUP(L726,Index!A:D,4,FALSE)</f>
        <v>255,191,0</v>
      </c>
      <c r="L726" s="718">
        <v>40</v>
      </c>
      <c r="M726" s="714" t="s">
        <v>129</v>
      </c>
      <c r="N726" s="719">
        <f>VLOOKUP($L726,Index!F:H,2,FALSE)</f>
        <v>0.25</v>
      </c>
      <c r="O726" s="719">
        <f>VLOOKUP($L726,Index!F:H,3,FALSE)</f>
        <v>0.15</v>
      </c>
      <c r="P726" s="932"/>
      <c r="Q726" s="908" t="str">
        <f t="shared" si="27"/>
        <v/>
      </c>
      <c r="R726" s="678"/>
      <c r="S726" s="679"/>
      <c r="T726" s="679"/>
      <c r="U726" s="679"/>
      <c r="V726" s="684"/>
      <c r="W726" s="772" t="s">
        <v>1202</v>
      </c>
      <c r="AA726" s="604">
        <f>VLOOKUP(L726,Index!A:D,2,FALSE)</f>
        <v>255</v>
      </c>
      <c r="AB726" s="604">
        <f>VLOOKUP(L726,Index!A:D,3,FALSE)</f>
        <v>191</v>
      </c>
      <c r="AC726" s="604">
        <f>VLOOKUP(L726,Index!A:D,4,FALSE)</f>
        <v>0</v>
      </c>
    </row>
    <row r="727" spans="1:29" s="604" customFormat="1" ht="13.5" outlineLevel="1" x14ac:dyDescent="0.25">
      <c r="A727" s="603"/>
      <c r="C727" s="628"/>
      <c r="D727" s="735" t="s">
        <v>169</v>
      </c>
      <c r="E727" s="735" t="s">
        <v>193</v>
      </c>
      <c r="F727" s="629" t="s">
        <v>4</v>
      </c>
      <c r="G727" s="630" t="s">
        <v>168</v>
      </c>
      <c r="H727" s="628" t="s">
        <v>174</v>
      </c>
      <c r="I727" s="628" t="s">
        <v>7</v>
      </c>
      <c r="J727" s="673" t="str">
        <f t="shared" ref="J727:J736" si="29">F727&amp;"_"&amp;G727&amp;"_"&amp;H727&amp;"_"&amp;I727&amp;"_"&amp;UPPER(D727)</f>
        <v>E_D0100_E1_USV_ERZEUGUNG</v>
      </c>
      <c r="K727" s="809" t="str">
        <f>VLOOKUP(L727,Index!A:D,2,FALSE)&amp;","&amp;VLOOKUP(L727,Index!A:D,3,FALSE)&amp;","&amp;VLOOKUP(L727,Index!A:D,4,FALSE)</f>
        <v>102,204,0</v>
      </c>
      <c r="L727" s="632">
        <v>72</v>
      </c>
      <c r="M727" s="629" t="s">
        <v>129</v>
      </c>
      <c r="N727" s="633">
        <f>VLOOKUP($L727,Index!F:H,2,FALSE)</f>
        <v>0.25</v>
      </c>
      <c r="O727" s="633">
        <f>VLOOKUP($L727,Index!F:H,3,FALSE)</f>
        <v>0.15</v>
      </c>
      <c r="P727" s="932"/>
      <c r="Q727" s="908" t="str">
        <f t="shared" si="27"/>
        <v/>
      </c>
      <c r="R727" s="635"/>
      <c r="S727" s="634"/>
      <c r="T727" s="634"/>
      <c r="U727" s="634"/>
      <c r="V727" s="634"/>
      <c r="W727" s="772" t="s">
        <v>1203</v>
      </c>
      <c r="AA727" s="604">
        <f>VLOOKUP(L727,Index!A:D,2,FALSE)</f>
        <v>102</v>
      </c>
      <c r="AB727" s="604">
        <f>VLOOKUP(L727,Index!A:D,3,FALSE)</f>
        <v>204</v>
      </c>
      <c r="AC727" s="604">
        <f>VLOOKUP(L727,Index!A:D,4,FALSE)</f>
        <v>0</v>
      </c>
    </row>
    <row r="728" spans="1:29" s="604" customFormat="1" ht="13.5" outlineLevel="1" x14ac:dyDescent="0.25">
      <c r="A728" s="603"/>
      <c r="C728" s="628"/>
      <c r="D728" s="735" t="s">
        <v>169</v>
      </c>
      <c r="E728" s="735" t="s">
        <v>238</v>
      </c>
      <c r="F728" s="629" t="s">
        <v>4</v>
      </c>
      <c r="G728" s="630" t="s">
        <v>168</v>
      </c>
      <c r="H728" s="628" t="s">
        <v>174</v>
      </c>
      <c r="I728" s="628" t="s">
        <v>148</v>
      </c>
      <c r="J728" s="673" t="str">
        <f t="shared" si="29"/>
        <v>E_D0100_E1_NOT_ERZEUGUNG</v>
      </c>
      <c r="K728" s="810" t="str">
        <f>VLOOKUP(L728,Index!A:D,2,FALSE)&amp;","&amp;VLOOKUP(L728,Index!A:D,3,FALSE)&amp;","&amp;VLOOKUP(L728,Index!A:D,4,FALSE)</f>
        <v>76,152,0</v>
      </c>
      <c r="L728" s="632">
        <v>74</v>
      </c>
      <c r="M728" s="629" t="s">
        <v>129</v>
      </c>
      <c r="N728" s="633">
        <f>VLOOKUP($L728,Index!F:H,2,FALSE)</f>
        <v>0.25</v>
      </c>
      <c r="O728" s="633">
        <f>VLOOKUP($L728,Index!F:H,3,FALSE)</f>
        <v>0.15</v>
      </c>
      <c r="P728" s="932"/>
      <c r="Q728" s="908" t="str">
        <f t="shared" si="27"/>
        <v/>
      </c>
      <c r="R728" s="635"/>
      <c r="S728" s="634"/>
      <c r="T728" s="634"/>
      <c r="U728" s="634"/>
      <c r="V728" s="634"/>
      <c r="W728" s="746" t="s">
        <v>1204</v>
      </c>
      <c r="AA728" s="604">
        <f>VLOOKUP(L728,Index!A:D,2,FALSE)</f>
        <v>76</v>
      </c>
      <c r="AB728" s="604">
        <f>VLOOKUP(L728,Index!A:D,3,FALSE)</f>
        <v>152</v>
      </c>
      <c r="AC728" s="604">
        <f>VLOOKUP(L728,Index!A:D,4,FALSE)</f>
        <v>0</v>
      </c>
    </row>
    <row r="729" spans="1:29" s="604" customFormat="1" ht="13.5" outlineLevel="1" x14ac:dyDescent="0.25">
      <c r="A729" s="603"/>
      <c r="C729" s="628"/>
      <c r="D729" s="735" t="s">
        <v>169</v>
      </c>
      <c r="E729" s="735" t="s">
        <v>235</v>
      </c>
      <c r="F729" s="629" t="s">
        <v>4</v>
      </c>
      <c r="G729" s="630" t="s">
        <v>168</v>
      </c>
      <c r="H729" s="628" t="s">
        <v>174</v>
      </c>
      <c r="I729" s="628" t="s">
        <v>1787</v>
      </c>
      <c r="J729" s="673" t="str">
        <f t="shared" si="29"/>
        <v>E_D0100_E1_ENS_ERZEUGUNG</v>
      </c>
      <c r="K729" s="831" t="str">
        <f>VLOOKUP(L729,Index!A:D,2,FALSE)&amp;","&amp;VLOOKUP(L729,Index!A:D,3,FALSE)&amp;","&amp;VLOOKUP(L729,Index!A:D,4,FALSE)</f>
        <v>255,0,0</v>
      </c>
      <c r="L729" s="632">
        <v>10</v>
      </c>
      <c r="M729" s="629" t="s">
        <v>129</v>
      </c>
      <c r="N729" s="633">
        <f>VLOOKUP($L729,Index!F:H,2,FALSE)</f>
        <v>0.25</v>
      </c>
      <c r="O729" s="633">
        <f>VLOOKUP($L729,Index!F:H,3,FALSE)</f>
        <v>0.15</v>
      </c>
      <c r="P729" s="932"/>
      <c r="Q729" s="908" t="str">
        <f t="shared" si="27"/>
        <v/>
      </c>
      <c r="R729" s="635"/>
      <c r="S729" s="634"/>
      <c r="T729" s="634"/>
      <c r="U729" s="634"/>
      <c r="V729" s="634"/>
      <c r="W729" s="746" t="s">
        <v>1205</v>
      </c>
      <c r="AA729" s="604">
        <f>VLOOKUP(L729,Index!A:D,2,FALSE)</f>
        <v>255</v>
      </c>
      <c r="AB729" s="604">
        <f>VLOOKUP(L729,Index!A:D,3,FALSE)</f>
        <v>0</v>
      </c>
      <c r="AC729" s="604">
        <f>VLOOKUP(L729,Index!A:D,4,FALSE)</f>
        <v>0</v>
      </c>
    </row>
    <row r="730" spans="1:29" s="604" customFormat="1" ht="13.5" outlineLevel="1" x14ac:dyDescent="0.25">
      <c r="A730" s="603"/>
      <c r="C730" s="628"/>
      <c r="D730" s="735" t="s">
        <v>169</v>
      </c>
      <c r="E730" s="735" t="s">
        <v>194</v>
      </c>
      <c r="F730" s="629" t="s">
        <v>4</v>
      </c>
      <c r="G730" s="630" t="s">
        <v>168</v>
      </c>
      <c r="H730" s="628" t="s">
        <v>174</v>
      </c>
      <c r="I730" s="628" t="s">
        <v>145</v>
      </c>
      <c r="J730" s="673" t="str">
        <f t="shared" si="29"/>
        <v>E_D0100_E1_SWS_ERZEUGUNG</v>
      </c>
      <c r="K730" s="811" t="str">
        <f>VLOOKUP(L730,Index!A:D,2,FALSE)&amp;","&amp;VLOOKUP(L730,Index!A:D,3,FALSE)&amp;","&amp;VLOOKUP(L730,Index!A:D,4,FALSE)</f>
        <v>76,38,47</v>
      </c>
      <c r="L730" s="632">
        <v>249</v>
      </c>
      <c r="M730" s="629" t="s">
        <v>129</v>
      </c>
      <c r="N730" s="633">
        <f>VLOOKUP($L730,Index!F:H,2,FALSE)</f>
        <v>0.25</v>
      </c>
      <c r="O730" s="633">
        <f>VLOOKUP($L730,Index!F:H,3,FALSE)</f>
        <v>0.15</v>
      </c>
      <c r="P730" s="932"/>
      <c r="Q730" s="908" t="str">
        <f t="shared" si="27"/>
        <v/>
      </c>
      <c r="R730" s="635"/>
      <c r="S730" s="634"/>
      <c r="T730" s="634"/>
      <c r="U730" s="634"/>
      <c r="V730" s="634"/>
      <c r="W730" s="772" t="s">
        <v>1206</v>
      </c>
      <c r="AA730" s="604">
        <f>VLOOKUP(L730,Index!A:D,2,FALSE)</f>
        <v>76</v>
      </c>
      <c r="AB730" s="604">
        <f>VLOOKUP(L730,Index!A:D,3,FALSE)</f>
        <v>38</v>
      </c>
      <c r="AC730" s="604">
        <f>VLOOKUP(L730,Index!A:D,4,FALSE)</f>
        <v>47</v>
      </c>
    </row>
    <row r="731" spans="1:29" s="604" customFormat="1" ht="13.5" outlineLevel="1" x14ac:dyDescent="0.25">
      <c r="A731" s="603"/>
      <c r="C731" s="628"/>
      <c r="D731" s="735" t="s">
        <v>169</v>
      </c>
      <c r="E731" s="735" t="s">
        <v>234</v>
      </c>
      <c r="F731" s="629" t="s">
        <v>4</v>
      </c>
      <c r="G731" s="630" t="s">
        <v>168</v>
      </c>
      <c r="H731" s="628" t="s">
        <v>174</v>
      </c>
      <c r="I731" s="628" t="s">
        <v>130</v>
      </c>
      <c r="J731" s="673" t="str">
        <f t="shared" si="29"/>
        <v>E_D0100_E1_TEL_ERZEUGUNG</v>
      </c>
      <c r="K731" s="812" t="str">
        <f>VLOOKUP(L731,Index!A:D,2,FALSE)&amp;","&amp;VLOOKUP(L731,Index!A:D,3,FALSE)&amp;","&amp;VLOOKUP(L731,Index!A:D,4,FALSE)</f>
        <v>159,255,127</v>
      </c>
      <c r="L731" s="632">
        <v>81</v>
      </c>
      <c r="M731" s="629" t="s">
        <v>129</v>
      </c>
      <c r="N731" s="633">
        <f>VLOOKUP($L731,Index!F:H,2,FALSE)</f>
        <v>0.25</v>
      </c>
      <c r="O731" s="633">
        <f>VLOOKUP($L731,Index!F:H,3,FALSE)</f>
        <v>0.15</v>
      </c>
      <c r="P731" s="932"/>
      <c r="Q731" s="908" t="str">
        <f t="shared" si="27"/>
        <v/>
      </c>
      <c r="R731" s="635"/>
      <c r="S731" s="634"/>
      <c r="T731" s="634"/>
      <c r="U731" s="634"/>
      <c r="V731" s="634"/>
      <c r="W731" s="772" t="s">
        <v>1207</v>
      </c>
      <c r="AA731" s="604">
        <f>VLOOKUP(L731,Index!A:D,2,FALSE)</f>
        <v>159</v>
      </c>
      <c r="AB731" s="604">
        <f>VLOOKUP(L731,Index!A:D,3,FALSE)</f>
        <v>255</v>
      </c>
      <c r="AC731" s="604">
        <f>VLOOKUP(L731,Index!A:D,4,FALSE)</f>
        <v>127</v>
      </c>
    </row>
    <row r="732" spans="1:29" s="604" customFormat="1" ht="13.5" outlineLevel="1" x14ac:dyDescent="0.25">
      <c r="A732" s="603"/>
      <c r="C732" s="628"/>
      <c r="D732" s="735" t="s">
        <v>169</v>
      </c>
      <c r="E732" s="735" t="s">
        <v>212</v>
      </c>
      <c r="F732" s="629" t="s">
        <v>4</v>
      </c>
      <c r="G732" s="630" t="s">
        <v>168</v>
      </c>
      <c r="H732" s="628" t="s">
        <v>174</v>
      </c>
      <c r="I732" s="628" t="s">
        <v>132</v>
      </c>
      <c r="J732" s="673" t="str">
        <f t="shared" si="29"/>
        <v>E_D0100_E1_LSP_ERZEUGUNG</v>
      </c>
      <c r="K732" s="813" t="str">
        <f>VLOOKUP(L732,Index!A:D,2,FALSE)&amp;","&amp;VLOOKUP(L732,Index!A:D,3,FALSE)&amp;","&amp;VLOOKUP(L732,Index!A:D,4,FALSE)</f>
        <v>153,76,0</v>
      </c>
      <c r="L732" s="632">
        <v>34</v>
      </c>
      <c r="M732" s="629" t="s">
        <v>129</v>
      </c>
      <c r="N732" s="633">
        <f>VLOOKUP($L732,Index!F:H,2,FALSE)</f>
        <v>0.25</v>
      </c>
      <c r="O732" s="633">
        <f>VLOOKUP($L732,Index!F:H,3,FALSE)</f>
        <v>0.15</v>
      </c>
      <c r="P732" s="932"/>
      <c r="Q732" s="908" t="str">
        <f t="shared" si="27"/>
        <v/>
      </c>
      <c r="R732" s="635"/>
      <c r="S732" s="634"/>
      <c r="T732" s="634"/>
      <c r="U732" s="634"/>
      <c r="V732" s="634"/>
      <c r="W732" s="746" t="s">
        <v>1208</v>
      </c>
      <c r="AA732" s="604">
        <f>VLOOKUP(L732,Index!A:D,2,FALSE)</f>
        <v>153</v>
      </c>
      <c r="AB732" s="604">
        <f>VLOOKUP(L732,Index!A:D,3,FALSE)</f>
        <v>76</v>
      </c>
      <c r="AC732" s="604">
        <f>VLOOKUP(L732,Index!A:D,4,FALSE)</f>
        <v>0</v>
      </c>
    </row>
    <row r="733" spans="1:29" s="604" customFormat="1" ht="13.5" outlineLevel="1" x14ac:dyDescent="0.25">
      <c r="A733" s="603"/>
      <c r="C733" s="628"/>
      <c r="D733" s="735" t="s">
        <v>169</v>
      </c>
      <c r="E733" s="735" t="s">
        <v>155</v>
      </c>
      <c r="F733" s="629" t="s">
        <v>4</v>
      </c>
      <c r="G733" s="630" t="s">
        <v>168</v>
      </c>
      <c r="H733" s="628" t="s">
        <v>174</v>
      </c>
      <c r="I733" s="628" t="s">
        <v>9</v>
      </c>
      <c r="J733" s="673" t="str">
        <f t="shared" si="29"/>
        <v>E_D0100_E1_RTV_ERZEUGUNG</v>
      </c>
      <c r="K733" s="814" t="str">
        <f>VLOOKUP(L733,Index!A:D,2,FALSE)&amp;","&amp;VLOOKUP(L733,Index!A:D,3,FALSE)&amp;","&amp;VLOOKUP(L733,Index!A:D,4,FALSE)</f>
        <v>255,127,223</v>
      </c>
      <c r="L733" s="632">
        <v>221</v>
      </c>
      <c r="M733" s="629" t="s">
        <v>129</v>
      </c>
      <c r="N733" s="633">
        <f>VLOOKUP($L733,Index!F:H,2,FALSE)</f>
        <v>0.25</v>
      </c>
      <c r="O733" s="633">
        <f>VLOOKUP($L733,Index!F:H,3,FALSE)</f>
        <v>0.15</v>
      </c>
      <c r="P733" s="932"/>
      <c r="Q733" s="908" t="str">
        <f t="shared" si="27"/>
        <v/>
      </c>
      <c r="R733" s="635"/>
      <c r="S733" s="634"/>
      <c r="T733" s="634"/>
      <c r="U733" s="634"/>
      <c r="V733" s="634"/>
      <c r="W733" s="746" t="s">
        <v>1209</v>
      </c>
      <c r="AA733" s="604">
        <f>VLOOKUP(L733,Index!A:D,2,FALSE)</f>
        <v>255</v>
      </c>
      <c r="AB733" s="604">
        <f>VLOOKUP(L733,Index!A:D,3,FALSE)</f>
        <v>127</v>
      </c>
      <c r="AC733" s="604">
        <f>VLOOKUP(L733,Index!A:D,4,FALSE)</f>
        <v>223</v>
      </c>
    </row>
    <row r="734" spans="1:29" s="604" customFormat="1" ht="13.5" outlineLevel="1" x14ac:dyDescent="0.25">
      <c r="A734" s="603"/>
      <c r="C734" s="628"/>
      <c r="D734" s="735" t="s">
        <v>169</v>
      </c>
      <c r="E734" s="735" t="s">
        <v>156</v>
      </c>
      <c r="F734" s="629" t="s">
        <v>4</v>
      </c>
      <c r="G734" s="630" t="s">
        <v>168</v>
      </c>
      <c r="H734" s="628" t="s">
        <v>174</v>
      </c>
      <c r="I734" s="628" t="s">
        <v>10</v>
      </c>
      <c r="J734" s="673" t="str">
        <f t="shared" si="29"/>
        <v>E_D0100_E1_PRA_ERZEUGUNG</v>
      </c>
      <c r="K734" s="815" t="str">
        <f>VLOOKUP(L734,Index!A:D,2,FALSE)&amp;","&amp;VLOOKUP(L734,Index!A:D,3,FALSE)&amp;","&amp;VLOOKUP(L734,Index!A:D,4,FALSE)</f>
        <v>255,127,255</v>
      </c>
      <c r="L734" s="632">
        <v>211</v>
      </c>
      <c r="M734" s="629" t="s">
        <v>129</v>
      </c>
      <c r="N734" s="633">
        <f>VLOOKUP($L734,Index!F:H,2,FALSE)</f>
        <v>0.25</v>
      </c>
      <c r="O734" s="633">
        <f>VLOOKUP($L734,Index!F:H,3,FALSE)</f>
        <v>0.15</v>
      </c>
      <c r="P734" s="932"/>
      <c r="Q734" s="908" t="str">
        <f t="shared" si="27"/>
        <v/>
      </c>
      <c r="R734" s="635"/>
      <c r="S734" s="634"/>
      <c r="T734" s="634"/>
      <c r="U734" s="634"/>
      <c r="V734" s="634"/>
      <c r="W734" s="772" t="s">
        <v>1210</v>
      </c>
      <c r="AA734" s="604">
        <f>VLOOKUP(L734,Index!A:D,2,FALSE)</f>
        <v>255</v>
      </c>
      <c r="AB734" s="604">
        <f>VLOOKUP(L734,Index!A:D,3,FALSE)</f>
        <v>127</v>
      </c>
      <c r="AC734" s="604">
        <f>VLOOKUP(L734,Index!A:D,4,FALSE)</f>
        <v>255</v>
      </c>
    </row>
    <row r="735" spans="1:29" s="604" customFormat="1" ht="13.5" outlineLevel="1" x14ac:dyDescent="0.25">
      <c r="A735" s="603"/>
      <c r="C735" s="628"/>
      <c r="D735" s="735" t="s">
        <v>169</v>
      </c>
      <c r="E735" s="735" t="s">
        <v>11</v>
      </c>
      <c r="F735" s="629" t="s">
        <v>4</v>
      </c>
      <c r="G735" s="630" t="s">
        <v>168</v>
      </c>
      <c r="H735" s="628" t="s">
        <v>174</v>
      </c>
      <c r="I735" s="628" t="s">
        <v>11</v>
      </c>
      <c r="J735" s="673" t="str">
        <f t="shared" si="29"/>
        <v>E_D0100_E1_UKV_ERZEUGUNG</v>
      </c>
      <c r="K735" s="816" t="str">
        <f>VLOOKUP(L735,Index!A:D,2,FALSE)&amp;","&amp;VLOOKUP(L735,Index!A:D,3,FALSE)&amp;","&amp;VLOOKUP(L735,Index!A:D,4,FALSE)</f>
        <v>191,127,255</v>
      </c>
      <c r="L735" s="632">
        <v>191</v>
      </c>
      <c r="M735" s="629" t="s">
        <v>129</v>
      </c>
      <c r="N735" s="633">
        <f>VLOOKUP($L735,Index!F:H,2,FALSE)</f>
        <v>0.25</v>
      </c>
      <c r="O735" s="633">
        <f>VLOOKUP($L735,Index!F:H,3,FALSE)</f>
        <v>0.15</v>
      </c>
      <c r="P735" s="932"/>
      <c r="Q735" s="908" t="str">
        <f t="shared" si="27"/>
        <v/>
      </c>
      <c r="R735" s="635"/>
      <c r="S735" s="634"/>
      <c r="T735" s="634"/>
      <c r="U735" s="634"/>
      <c r="V735" s="634"/>
      <c r="W735" s="746" t="s">
        <v>1211</v>
      </c>
      <c r="AA735" s="604">
        <f>VLOOKUP(L735,Index!A:D,2,FALSE)</f>
        <v>191</v>
      </c>
      <c r="AB735" s="604">
        <f>VLOOKUP(L735,Index!A:D,3,FALSE)</f>
        <v>127</v>
      </c>
      <c r="AC735" s="604">
        <f>VLOOKUP(L735,Index!A:D,4,FALSE)</f>
        <v>255</v>
      </c>
    </row>
    <row r="736" spans="1:29" s="604" customFormat="1" ht="13.5" outlineLevel="1" x14ac:dyDescent="0.25">
      <c r="A736" s="603"/>
      <c r="C736" s="628"/>
      <c r="D736" s="735" t="s">
        <v>169</v>
      </c>
      <c r="E736" s="735" t="s">
        <v>160</v>
      </c>
      <c r="F736" s="629" t="s">
        <v>4</v>
      </c>
      <c r="G736" s="630" t="s">
        <v>168</v>
      </c>
      <c r="H736" s="628" t="s">
        <v>174</v>
      </c>
      <c r="I736" s="628" t="s">
        <v>95</v>
      </c>
      <c r="J736" s="673" t="str">
        <f t="shared" si="29"/>
        <v>E_D0100_E1_LRA_ERZEUGUNG</v>
      </c>
      <c r="K736" s="813" t="str">
        <f>VLOOKUP(L736,Index!A:D,2,FALSE)&amp;","&amp;VLOOKUP(L736,Index!A:D,3,FALSE)&amp;","&amp;VLOOKUP(L736,Index!A:D,4,FALSE)</f>
        <v>153,76,0</v>
      </c>
      <c r="L736" s="632">
        <v>34</v>
      </c>
      <c r="M736" s="629" t="s">
        <v>129</v>
      </c>
      <c r="N736" s="633">
        <f>VLOOKUP($L736,Index!F:H,2,FALSE)</f>
        <v>0.25</v>
      </c>
      <c r="O736" s="633">
        <f>VLOOKUP($L736,Index!F:H,3,FALSE)</f>
        <v>0.15</v>
      </c>
      <c r="P736" s="932"/>
      <c r="Q736" s="908" t="str">
        <f t="shared" si="27"/>
        <v/>
      </c>
      <c r="R736" s="635"/>
      <c r="S736" s="634"/>
      <c r="T736" s="634"/>
      <c r="U736" s="634"/>
      <c r="V736" s="634"/>
      <c r="W736" s="772" t="s">
        <v>1212</v>
      </c>
      <c r="AA736" s="604">
        <f>VLOOKUP(L736,Index!A:D,2,FALSE)</f>
        <v>153</v>
      </c>
      <c r="AB736" s="604">
        <f>VLOOKUP(L736,Index!A:D,3,FALSE)</f>
        <v>76</v>
      </c>
      <c r="AC736" s="604">
        <f>VLOOKUP(L736,Index!A:D,4,FALSE)</f>
        <v>0</v>
      </c>
    </row>
    <row r="737" spans="1:29" s="604" customFormat="1" ht="13.5" outlineLevel="1" x14ac:dyDescent="0.25">
      <c r="A737" s="603"/>
      <c r="C737" s="713"/>
      <c r="D737" s="715" t="s">
        <v>144</v>
      </c>
      <c r="E737" s="679" t="s">
        <v>1768</v>
      </c>
      <c r="F737" s="714" t="s">
        <v>4</v>
      </c>
      <c r="G737" s="716" t="s">
        <v>168</v>
      </c>
      <c r="H737" s="713" t="s">
        <v>174</v>
      </c>
      <c r="I737" s="628"/>
      <c r="J737" s="673" t="str">
        <f>F737&amp;"_"&amp;G737&amp;"_"&amp;H737&amp;"_"&amp;UPPER(D737)</f>
        <v>E_D0100_E1_APPARAT</v>
      </c>
      <c r="K737" s="799" t="str">
        <f>VLOOKUP(L737,Index!A:D,2,FALSE)&amp;","&amp;VLOOKUP(L737,Index!A:D,3,FALSE)&amp;","&amp;VLOOKUP(L737,Index!A:D,4,FALSE)</f>
        <v>255,191,0</v>
      </c>
      <c r="L737" s="718">
        <v>40</v>
      </c>
      <c r="M737" s="714" t="s">
        <v>129</v>
      </c>
      <c r="N737" s="719">
        <f>VLOOKUP($L737,Index!F:H,2,FALSE)</f>
        <v>0.25</v>
      </c>
      <c r="O737" s="719">
        <f>VLOOKUP($L737,Index!F:H,3,FALSE)</f>
        <v>0.15</v>
      </c>
      <c r="P737" s="932"/>
      <c r="Q737" s="908" t="str">
        <f t="shared" si="27"/>
        <v/>
      </c>
      <c r="R737" s="678"/>
      <c r="S737" s="679"/>
      <c r="T737" s="679"/>
      <c r="U737" s="679"/>
      <c r="V737" s="684"/>
      <c r="W737" s="746" t="s">
        <v>1213</v>
      </c>
      <c r="AA737" s="604">
        <f>VLOOKUP(L737,Index!A:D,2,FALSE)</f>
        <v>255</v>
      </c>
      <c r="AB737" s="604">
        <f>VLOOKUP(L737,Index!A:D,3,FALSE)</f>
        <v>191</v>
      </c>
      <c r="AC737" s="604">
        <f>VLOOKUP(L737,Index!A:D,4,FALSE)</f>
        <v>0</v>
      </c>
    </row>
    <row r="738" spans="1:29" s="604" customFormat="1" ht="13.5" outlineLevel="1" x14ac:dyDescent="0.25">
      <c r="A738" s="603"/>
      <c r="C738" s="628"/>
      <c r="D738" s="715" t="s">
        <v>144</v>
      </c>
      <c r="E738" s="735" t="s">
        <v>8</v>
      </c>
      <c r="F738" s="629" t="s">
        <v>4</v>
      </c>
      <c r="G738" s="630" t="s">
        <v>168</v>
      </c>
      <c r="H738" s="628" t="s">
        <v>174</v>
      </c>
      <c r="I738" s="628" t="s">
        <v>146</v>
      </c>
      <c r="J738" s="673" t="str">
        <f t="shared" ref="J738:J750" si="30">F738&amp;"_"&amp;G738&amp;"_"&amp;H738&amp;"_"&amp;I738&amp;"_"&amp;UPPER(D738)</f>
        <v>E_D0100_E1_ERD_APPARAT</v>
      </c>
      <c r="K738" s="817" t="str">
        <f>VLOOKUP(L738,Index!A:D,2,FALSE)&amp;","&amp;VLOOKUP(L738,Index!A:D,3,FALSE)&amp;","&amp;VLOOKUP(L738,Index!A:D,4,FALSE)</f>
        <v>0,127,0</v>
      </c>
      <c r="L738" s="632">
        <v>96</v>
      </c>
      <c r="M738" s="629" t="s">
        <v>129</v>
      </c>
      <c r="N738" s="633">
        <f>VLOOKUP($L738,Index!F:H,2,FALSE)</f>
        <v>0.25</v>
      </c>
      <c r="O738" s="633">
        <f>VLOOKUP($L738,Index!F:H,3,FALSE)</f>
        <v>0.15</v>
      </c>
      <c r="P738" s="932"/>
      <c r="Q738" s="908" t="str">
        <f t="shared" si="27"/>
        <v/>
      </c>
      <c r="R738" s="635"/>
      <c r="S738" s="634"/>
      <c r="T738" s="634"/>
      <c r="U738" s="634"/>
      <c r="V738" s="634"/>
      <c r="W738" s="746" t="s">
        <v>1214</v>
      </c>
      <c r="AA738" s="604">
        <f>VLOOKUP(L738,Index!A:D,2,FALSE)</f>
        <v>0</v>
      </c>
      <c r="AB738" s="604">
        <f>VLOOKUP(L738,Index!A:D,3,FALSE)</f>
        <v>127</v>
      </c>
      <c r="AC738" s="604">
        <f>VLOOKUP(L738,Index!A:D,4,FALSE)</f>
        <v>0</v>
      </c>
    </row>
    <row r="739" spans="1:29" s="604" customFormat="1" ht="13.5" outlineLevel="1" x14ac:dyDescent="0.25">
      <c r="A739" s="603"/>
      <c r="C739" s="628"/>
      <c r="D739" s="715" t="s">
        <v>144</v>
      </c>
      <c r="E739" s="735" t="s">
        <v>239</v>
      </c>
      <c r="F739" s="629" t="s">
        <v>4</v>
      </c>
      <c r="G739" s="630" t="s">
        <v>168</v>
      </c>
      <c r="H739" s="628" t="s">
        <v>174</v>
      </c>
      <c r="I739" s="628" t="s">
        <v>147</v>
      </c>
      <c r="J739" s="673" t="str">
        <f t="shared" si="30"/>
        <v>E_D0100_E1_BLI_APPARAT</v>
      </c>
      <c r="K739" s="817" t="str">
        <f>VLOOKUP(L739,Index!A:D,2,FALSE)&amp;","&amp;VLOOKUP(L739,Index!A:D,3,FALSE)&amp;","&amp;VLOOKUP(L739,Index!A:D,4,FALSE)</f>
        <v>0,127,0</v>
      </c>
      <c r="L739" s="632">
        <v>96</v>
      </c>
      <c r="M739" s="629" t="s">
        <v>129</v>
      </c>
      <c r="N739" s="633">
        <f>VLOOKUP($L739,Index!F:H,2,FALSE)</f>
        <v>0.25</v>
      </c>
      <c r="O739" s="633">
        <f>VLOOKUP($L739,Index!F:H,3,FALSE)</f>
        <v>0.15</v>
      </c>
      <c r="P739" s="932"/>
      <c r="Q739" s="908" t="str">
        <f t="shared" si="27"/>
        <v/>
      </c>
      <c r="R739" s="635"/>
      <c r="S739" s="634"/>
      <c r="T739" s="634"/>
      <c r="U739" s="634"/>
      <c r="V739" s="634"/>
      <c r="W739" s="746" t="s">
        <v>1215</v>
      </c>
      <c r="AA739" s="604">
        <f>VLOOKUP(L739,Index!A:D,2,FALSE)</f>
        <v>0</v>
      </c>
      <c r="AB739" s="604">
        <f>VLOOKUP(L739,Index!A:D,3,FALSE)</f>
        <v>127</v>
      </c>
      <c r="AC739" s="604">
        <f>VLOOKUP(L739,Index!A:D,4,FALSE)</f>
        <v>0</v>
      </c>
    </row>
    <row r="740" spans="1:29" s="604" customFormat="1" ht="13.5" outlineLevel="1" x14ac:dyDescent="0.25">
      <c r="A740" s="603"/>
      <c r="C740" s="628"/>
      <c r="D740" s="715" t="s">
        <v>144</v>
      </c>
      <c r="E740" s="735" t="s">
        <v>153</v>
      </c>
      <c r="F740" s="629" t="s">
        <v>4</v>
      </c>
      <c r="G740" s="630" t="s">
        <v>168</v>
      </c>
      <c r="H740" s="628" t="s">
        <v>174</v>
      </c>
      <c r="I740" s="628" t="s">
        <v>1788</v>
      </c>
      <c r="J740" s="673" t="str">
        <f t="shared" si="30"/>
        <v>E_D0100_E1_BEL_APPARAT</v>
      </c>
      <c r="K740" s="818" t="str">
        <f>VLOOKUP(L740,Index!A:D,2,FALSE)&amp;","&amp;VLOOKUP(L740,Index!A:D,3,FALSE)&amp;","&amp;VLOOKUP(L740,Index!A:D,4,FALSE)</f>
        <v>127,191,255</v>
      </c>
      <c r="L740" s="632">
        <v>151</v>
      </c>
      <c r="M740" s="629" t="s">
        <v>129</v>
      </c>
      <c r="N740" s="633">
        <f>VLOOKUP($L740,Index!F:H,2,FALSE)</f>
        <v>0.25</v>
      </c>
      <c r="O740" s="633">
        <f>VLOOKUP($L740,Index!F:H,3,FALSE)</f>
        <v>0.15</v>
      </c>
      <c r="P740" s="932"/>
      <c r="Q740" s="908" t="str">
        <f t="shared" si="27"/>
        <v>X</v>
      </c>
      <c r="R740" s="635"/>
      <c r="S740" s="634" t="s">
        <v>1224</v>
      </c>
      <c r="T740" s="634"/>
      <c r="U740" s="634"/>
      <c r="V740" s="634"/>
      <c r="W740" s="772" t="s">
        <v>1216</v>
      </c>
      <c r="AA740" s="604">
        <f>VLOOKUP(L740,Index!A:D,2,FALSE)</f>
        <v>127</v>
      </c>
      <c r="AB740" s="604">
        <f>VLOOKUP(L740,Index!A:D,3,FALSE)</f>
        <v>191</v>
      </c>
      <c r="AC740" s="604">
        <f>VLOOKUP(L740,Index!A:D,4,FALSE)</f>
        <v>255</v>
      </c>
    </row>
    <row r="741" spans="1:29" s="604" customFormat="1" ht="13.5" outlineLevel="1" x14ac:dyDescent="0.25">
      <c r="A741" s="603"/>
      <c r="C741" s="628"/>
      <c r="D741" s="715" t="s">
        <v>144</v>
      </c>
      <c r="E741" s="735" t="s">
        <v>154</v>
      </c>
      <c r="F741" s="629" t="s">
        <v>4</v>
      </c>
      <c r="G741" s="630" t="s">
        <v>168</v>
      </c>
      <c r="H741" s="628" t="s">
        <v>174</v>
      </c>
      <c r="I741" s="628" t="s">
        <v>150</v>
      </c>
      <c r="J741" s="673" t="str">
        <f t="shared" si="30"/>
        <v>E_D0100_E1_KRA_APPARAT</v>
      </c>
      <c r="K741" s="819" t="str">
        <f>VLOOKUP(L741,Index!A:D,2,FALSE)&amp;","&amp;VLOOKUP(L741,Index!A:D,3,FALSE)&amp;","&amp;VLOOKUP(L741,Index!A:D,4,FALSE)</f>
        <v>255,127,191</v>
      </c>
      <c r="L741" s="632">
        <v>231</v>
      </c>
      <c r="M741" s="629" t="s">
        <v>129</v>
      </c>
      <c r="N741" s="633">
        <f>VLOOKUP($L741,Index!F:H,2,FALSE)</f>
        <v>0.25</v>
      </c>
      <c r="O741" s="633">
        <f>VLOOKUP($L741,Index!F:H,3,FALSE)</f>
        <v>0.15</v>
      </c>
      <c r="P741" s="932"/>
      <c r="Q741" s="908" t="str">
        <f t="shared" si="27"/>
        <v>X</v>
      </c>
      <c r="R741" s="635"/>
      <c r="S741" s="634" t="s">
        <v>1228</v>
      </c>
      <c r="T741" s="634"/>
      <c r="U741" s="634"/>
      <c r="V741" s="634"/>
      <c r="W741" s="746" t="s">
        <v>1217</v>
      </c>
      <c r="AA741" s="604">
        <f>VLOOKUP(L741,Index!A:D,2,FALSE)</f>
        <v>255</v>
      </c>
      <c r="AB741" s="604">
        <f>VLOOKUP(L741,Index!A:D,3,FALSE)</f>
        <v>127</v>
      </c>
      <c r="AC741" s="604">
        <f>VLOOKUP(L741,Index!A:D,4,FALSE)</f>
        <v>191</v>
      </c>
    </row>
    <row r="742" spans="1:29" s="604" customFormat="1" ht="13.5" outlineLevel="1" x14ac:dyDescent="0.25">
      <c r="A742" s="603"/>
      <c r="C742" s="628"/>
      <c r="D742" s="715" t="s">
        <v>144</v>
      </c>
      <c r="E742" s="735" t="s">
        <v>195</v>
      </c>
      <c r="F742" s="629" t="s">
        <v>4</v>
      </c>
      <c r="G742" s="630" t="s">
        <v>168</v>
      </c>
      <c r="H742" s="628" t="s">
        <v>174</v>
      </c>
      <c r="I742" s="628" t="s">
        <v>148</v>
      </c>
      <c r="J742" s="673" t="str">
        <f t="shared" si="30"/>
        <v>E_D0100_E1_NOT_APPARAT</v>
      </c>
      <c r="K742" s="820" t="str">
        <f>VLOOKUP(L742,Index!A:D,2,FALSE)&amp;","&amp;VLOOKUP(L742,Index!A:D,3,FALSE)&amp;","&amp;VLOOKUP(L742,Index!A:D,4,FALSE)</f>
        <v>76,152,0</v>
      </c>
      <c r="L742" s="632">
        <v>74</v>
      </c>
      <c r="M742" s="629" t="s">
        <v>129</v>
      </c>
      <c r="N742" s="633">
        <f>VLOOKUP($L742,Index!F:H,2,FALSE)</f>
        <v>0.25</v>
      </c>
      <c r="O742" s="633">
        <f>VLOOKUP($L742,Index!F:H,3,FALSE)</f>
        <v>0.15</v>
      </c>
      <c r="P742" s="932"/>
      <c r="Q742" s="908" t="str">
        <f t="shared" si="27"/>
        <v/>
      </c>
      <c r="R742" s="635"/>
      <c r="S742" s="634"/>
      <c r="T742" s="634"/>
      <c r="U742" s="634"/>
      <c r="V742" s="634"/>
      <c r="W742" s="746" t="s">
        <v>1218</v>
      </c>
      <c r="AA742" s="604">
        <f>VLOOKUP(L742,Index!A:D,2,FALSE)</f>
        <v>76</v>
      </c>
      <c r="AB742" s="604">
        <f>VLOOKUP(L742,Index!A:D,3,FALSE)</f>
        <v>152</v>
      </c>
      <c r="AC742" s="604">
        <f>VLOOKUP(L742,Index!A:D,4,FALSE)</f>
        <v>0</v>
      </c>
    </row>
    <row r="743" spans="1:29" s="604" customFormat="1" ht="13.5" outlineLevel="1" x14ac:dyDescent="0.25">
      <c r="A743" s="603"/>
      <c r="C743" s="628"/>
      <c r="D743" s="715" t="s">
        <v>144</v>
      </c>
      <c r="E743" s="735" t="s">
        <v>211</v>
      </c>
      <c r="F743" s="629" t="s">
        <v>4</v>
      </c>
      <c r="G743" s="630" t="s">
        <v>168</v>
      </c>
      <c r="H743" s="628" t="s">
        <v>174</v>
      </c>
      <c r="I743" s="628" t="s">
        <v>131</v>
      </c>
      <c r="J743" s="673" t="str">
        <f t="shared" si="30"/>
        <v>E_D0100_E1_UHR_APPARAT</v>
      </c>
      <c r="K743" s="813" t="str">
        <f>VLOOKUP(L743,Index!A:D,2,FALSE)&amp;","&amp;VLOOKUP(L743,Index!A:D,3,FALSE)&amp;","&amp;VLOOKUP(L743,Index!A:D,4,FALSE)</f>
        <v>153,76,0</v>
      </c>
      <c r="L743" s="632">
        <v>34</v>
      </c>
      <c r="M743" s="629" t="s">
        <v>129</v>
      </c>
      <c r="N743" s="633">
        <f>VLOOKUP($L743,Index!F:H,2,FALSE)</f>
        <v>0.25</v>
      </c>
      <c r="O743" s="633">
        <f>VLOOKUP($L743,Index!F:H,3,FALSE)</f>
        <v>0.15</v>
      </c>
      <c r="P743" s="932"/>
      <c r="Q743" s="908" t="str">
        <f t="shared" ref="Q743:Q792" si="31">IF(COUNTIF($S743,"&lt;&gt;"),"X","")</f>
        <v>X</v>
      </c>
      <c r="R743" s="635"/>
      <c r="S743" s="634" t="s">
        <v>1250</v>
      </c>
      <c r="T743" s="634"/>
      <c r="U743" s="634"/>
      <c r="V743" s="634"/>
      <c r="W743" s="772" t="s">
        <v>1219</v>
      </c>
      <c r="AA743" s="604">
        <f>VLOOKUP(L743,Index!A:D,2,FALSE)</f>
        <v>153</v>
      </c>
      <c r="AB743" s="604">
        <f>VLOOKUP(L743,Index!A:D,3,FALSE)</f>
        <v>76</v>
      </c>
      <c r="AC743" s="604">
        <f>VLOOKUP(L743,Index!A:D,4,FALSE)</f>
        <v>0</v>
      </c>
    </row>
    <row r="744" spans="1:29" s="604" customFormat="1" ht="13.5" outlineLevel="1" x14ac:dyDescent="0.25">
      <c r="A744" s="603"/>
      <c r="C744" s="628"/>
      <c r="D744" s="715" t="s">
        <v>144</v>
      </c>
      <c r="E744" s="735" t="s">
        <v>212</v>
      </c>
      <c r="F744" s="629" t="s">
        <v>4</v>
      </c>
      <c r="G744" s="630" t="s">
        <v>168</v>
      </c>
      <c r="H744" s="628" t="s">
        <v>174</v>
      </c>
      <c r="I744" s="628" t="s">
        <v>132</v>
      </c>
      <c r="J744" s="673" t="str">
        <f t="shared" si="30"/>
        <v>E_D0100_E1_LSP_APPARAT</v>
      </c>
      <c r="K744" s="813" t="str">
        <f>VLOOKUP(L744,Index!A:D,2,FALSE)&amp;","&amp;VLOOKUP(L744,Index!A:D,3,FALSE)&amp;","&amp;VLOOKUP(L744,Index!A:D,4,FALSE)</f>
        <v>153,76,0</v>
      </c>
      <c r="L744" s="632">
        <v>34</v>
      </c>
      <c r="M744" s="629" t="s">
        <v>129</v>
      </c>
      <c r="N744" s="633">
        <f>VLOOKUP($L744,Index!F:H,2,FALSE)</f>
        <v>0.25</v>
      </c>
      <c r="O744" s="633">
        <f>VLOOKUP($L744,Index!F:H,3,FALSE)</f>
        <v>0.15</v>
      </c>
      <c r="P744" s="932"/>
      <c r="Q744" s="908" t="str">
        <f t="shared" si="31"/>
        <v/>
      </c>
      <c r="R744" s="635"/>
      <c r="S744" s="634"/>
      <c r="T744" s="634"/>
      <c r="U744" s="634"/>
      <c r="V744" s="634"/>
      <c r="W744" s="746" t="s">
        <v>1220</v>
      </c>
      <c r="AA744" s="604">
        <f>VLOOKUP(L744,Index!A:D,2,FALSE)</f>
        <v>153</v>
      </c>
      <c r="AB744" s="604">
        <f>VLOOKUP(L744,Index!A:D,3,FALSE)</f>
        <v>76</v>
      </c>
      <c r="AC744" s="604">
        <f>VLOOKUP(L744,Index!A:D,4,FALSE)</f>
        <v>0</v>
      </c>
    </row>
    <row r="745" spans="1:29" s="604" customFormat="1" ht="13.5" outlineLevel="1" x14ac:dyDescent="0.25">
      <c r="A745" s="603"/>
      <c r="C745" s="628"/>
      <c r="D745" s="715" t="s">
        <v>144</v>
      </c>
      <c r="E745" s="735" t="s">
        <v>157</v>
      </c>
      <c r="F745" s="629" t="s">
        <v>4</v>
      </c>
      <c r="G745" s="630" t="s">
        <v>168</v>
      </c>
      <c r="H745" s="628" t="s">
        <v>174</v>
      </c>
      <c r="I745" s="628" t="s">
        <v>145</v>
      </c>
      <c r="J745" s="673" t="str">
        <f t="shared" si="30"/>
        <v>E_D0100_E1_SWS_APPARAT</v>
      </c>
      <c r="K745" s="813" t="str">
        <f>VLOOKUP(L745,Index!A:D,2,FALSE)&amp;","&amp;VLOOKUP(L745,Index!A:D,3,FALSE)&amp;","&amp;VLOOKUP(L745,Index!A:D,4,FALSE)</f>
        <v>153,76,0</v>
      </c>
      <c r="L745" s="632">
        <v>34</v>
      </c>
      <c r="M745" s="629" t="s">
        <v>129</v>
      </c>
      <c r="N745" s="633">
        <f>VLOOKUP($L745,Index!F:H,2,FALSE)</f>
        <v>0.25</v>
      </c>
      <c r="O745" s="633">
        <f>VLOOKUP($L745,Index!F:H,3,FALSE)</f>
        <v>0.15</v>
      </c>
      <c r="P745" s="932"/>
      <c r="Q745" s="908" t="str">
        <f t="shared" si="31"/>
        <v/>
      </c>
      <c r="R745" s="635"/>
      <c r="S745" s="634"/>
      <c r="T745" s="634"/>
      <c r="U745" s="634"/>
      <c r="V745" s="634"/>
      <c r="W745" s="746" t="s">
        <v>1221</v>
      </c>
      <c r="AA745" s="604">
        <f>VLOOKUP(L745,Index!A:D,2,FALSE)</f>
        <v>153</v>
      </c>
      <c r="AB745" s="604">
        <f>VLOOKUP(L745,Index!A:D,3,FALSE)</f>
        <v>76</v>
      </c>
      <c r="AC745" s="604">
        <f>VLOOKUP(L745,Index!A:D,4,FALSE)</f>
        <v>0</v>
      </c>
    </row>
    <row r="746" spans="1:29" s="604" customFormat="1" ht="13.5" outlineLevel="1" x14ac:dyDescent="0.25">
      <c r="A746" s="603"/>
      <c r="C746" s="628"/>
      <c r="D746" s="715" t="s">
        <v>144</v>
      </c>
      <c r="E746" s="735" t="s">
        <v>234</v>
      </c>
      <c r="F746" s="629" t="s">
        <v>4</v>
      </c>
      <c r="G746" s="630" t="s">
        <v>168</v>
      </c>
      <c r="H746" s="628" t="s">
        <v>174</v>
      </c>
      <c r="I746" s="628" t="s">
        <v>130</v>
      </c>
      <c r="J746" s="673" t="str">
        <f t="shared" si="30"/>
        <v>E_D0100_E1_TEL_APPARAT</v>
      </c>
      <c r="K746" s="812" t="str">
        <f>VLOOKUP(L746,Index!A:D,2,FALSE)&amp;","&amp;VLOOKUP(L746,Index!A:D,3,FALSE)&amp;","&amp;VLOOKUP(L746,Index!A:D,4,FALSE)</f>
        <v>159,255,127</v>
      </c>
      <c r="L746" s="632">
        <v>81</v>
      </c>
      <c r="M746" s="629" t="s">
        <v>129</v>
      </c>
      <c r="N746" s="633">
        <f>VLOOKUP($L746,Index!F:H,2,FALSE)</f>
        <v>0.25</v>
      </c>
      <c r="O746" s="633">
        <f>VLOOKUP($L746,Index!F:H,3,FALSE)</f>
        <v>0.15</v>
      </c>
      <c r="P746" s="932"/>
      <c r="Q746" s="908" t="str">
        <f t="shared" si="31"/>
        <v>X</v>
      </c>
      <c r="R746" s="635"/>
      <c r="S746" s="634" t="s">
        <v>1246</v>
      </c>
      <c r="T746" s="634"/>
      <c r="U746" s="634"/>
      <c r="V746" s="634"/>
      <c r="W746" s="772" t="s">
        <v>1222</v>
      </c>
      <c r="AA746" s="604">
        <f>VLOOKUP(L746,Index!A:D,2,FALSE)</f>
        <v>159</v>
      </c>
      <c r="AB746" s="604">
        <f>VLOOKUP(L746,Index!A:D,3,FALSE)</f>
        <v>255</v>
      </c>
      <c r="AC746" s="604">
        <f>VLOOKUP(L746,Index!A:D,4,FALSE)</f>
        <v>127</v>
      </c>
    </row>
    <row r="747" spans="1:29" s="604" customFormat="1" ht="13.5" outlineLevel="1" x14ac:dyDescent="0.25">
      <c r="A747" s="603"/>
      <c r="C747" s="628"/>
      <c r="D747" s="715" t="s">
        <v>144</v>
      </c>
      <c r="E747" s="735" t="s">
        <v>155</v>
      </c>
      <c r="F747" s="629" t="s">
        <v>4</v>
      </c>
      <c r="G747" s="630" t="s">
        <v>168</v>
      </c>
      <c r="H747" s="628" t="s">
        <v>174</v>
      </c>
      <c r="I747" s="628" t="s">
        <v>9</v>
      </c>
      <c r="J747" s="673" t="str">
        <f t="shared" si="30"/>
        <v>E_D0100_E1_RTV_APPARAT</v>
      </c>
      <c r="K747" s="814" t="str">
        <f>VLOOKUP(L747,Index!A:D,2,FALSE)&amp;","&amp;VLOOKUP(L747,Index!A:D,3,FALSE)&amp;","&amp;VLOOKUP(L747,Index!A:D,4,FALSE)</f>
        <v>255,127,223</v>
      </c>
      <c r="L747" s="632">
        <v>221</v>
      </c>
      <c r="M747" s="629" t="s">
        <v>129</v>
      </c>
      <c r="N747" s="633">
        <f>VLOOKUP($L747,Index!F:H,2,FALSE)</f>
        <v>0.25</v>
      </c>
      <c r="O747" s="633">
        <f>VLOOKUP($L747,Index!F:H,3,FALSE)</f>
        <v>0.15</v>
      </c>
      <c r="P747" s="932"/>
      <c r="Q747" s="908" t="str">
        <f t="shared" si="31"/>
        <v/>
      </c>
      <c r="R747" s="635"/>
      <c r="S747" s="634"/>
      <c r="T747" s="634"/>
      <c r="U747" s="634"/>
      <c r="V747" s="634"/>
      <c r="W747" s="772" t="s">
        <v>1223</v>
      </c>
      <c r="AA747" s="604">
        <f>VLOOKUP(L747,Index!A:D,2,FALSE)</f>
        <v>255</v>
      </c>
      <c r="AB747" s="604">
        <f>VLOOKUP(L747,Index!A:D,3,FALSE)</f>
        <v>127</v>
      </c>
      <c r="AC747" s="604">
        <f>VLOOKUP(L747,Index!A:D,4,FALSE)</f>
        <v>223</v>
      </c>
    </row>
    <row r="748" spans="1:29" s="604" customFormat="1" ht="13.5" outlineLevel="1" x14ac:dyDescent="0.25">
      <c r="A748" s="603"/>
      <c r="C748" s="628"/>
      <c r="D748" s="715" t="s">
        <v>144</v>
      </c>
      <c r="E748" s="735" t="s">
        <v>156</v>
      </c>
      <c r="F748" s="629" t="s">
        <v>4</v>
      </c>
      <c r="G748" s="630" t="s">
        <v>168</v>
      </c>
      <c r="H748" s="628" t="s">
        <v>174</v>
      </c>
      <c r="I748" s="628" t="s">
        <v>10</v>
      </c>
      <c r="J748" s="673" t="str">
        <f t="shared" si="30"/>
        <v>E_D0100_E1_PRA_APPARAT</v>
      </c>
      <c r="K748" s="815" t="str">
        <f>VLOOKUP(L748,Index!A:D,2,FALSE)&amp;","&amp;VLOOKUP(L748,Index!A:D,3,FALSE)&amp;","&amp;VLOOKUP(L748,Index!A:D,4,FALSE)</f>
        <v>255,127,255</v>
      </c>
      <c r="L748" s="632">
        <v>211</v>
      </c>
      <c r="M748" s="629" t="s">
        <v>129</v>
      </c>
      <c r="N748" s="633">
        <f>VLOOKUP($L748,Index!F:H,2,FALSE)</f>
        <v>0.25</v>
      </c>
      <c r="O748" s="633">
        <f>VLOOKUP($L748,Index!F:H,3,FALSE)</f>
        <v>0.15</v>
      </c>
      <c r="P748" s="932"/>
      <c r="Q748" s="908" t="str">
        <f t="shared" si="31"/>
        <v/>
      </c>
      <c r="R748" s="635"/>
      <c r="S748" s="634"/>
      <c r="T748" s="634"/>
      <c r="U748" s="634"/>
      <c r="V748" s="634"/>
      <c r="AA748" s="604">
        <f>VLOOKUP(L748,Index!A:D,2,FALSE)</f>
        <v>255</v>
      </c>
      <c r="AB748" s="604">
        <f>VLOOKUP(L748,Index!A:D,3,FALSE)</f>
        <v>127</v>
      </c>
      <c r="AC748" s="604">
        <f>VLOOKUP(L748,Index!A:D,4,FALSE)</f>
        <v>255</v>
      </c>
    </row>
    <row r="749" spans="1:29" s="604" customFormat="1" ht="13.5" outlineLevel="1" x14ac:dyDescent="0.25">
      <c r="A749" s="603"/>
      <c r="C749" s="628"/>
      <c r="D749" s="715" t="s">
        <v>144</v>
      </c>
      <c r="E749" s="735" t="s">
        <v>11</v>
      </c>
      <c r="F749" s="629" t="s">
        <v>4</v>
      </c>
      <c r="G749" s="630" t="s">
        <v>168</v>
      </c>
      <c r="H749" s="628" t="s">
        <v>174</v>
      </c>
      <c r="I749" s="628" t="s">
        <v>11</v>
      </c>
      <c r="J749" s="673" t="str">
        <f t="shared" si="30"/>
        <v>E_D0100_E1_UKV_APPARAT</v>
      </c>
      <c r="K749" s="816" t="str">
        <f>VLOOKUP(L749,Index!A:D,2,FALSE)&amp;","&amp;VLOOKUP(L749,Index!A:D,3,FALSE)&amp;","&amp;VLOOKUP(L749,Index!A:D,4,FALSE)</f>
        <v>191,127,255</v>
      </c>
      <c r="L749" s="632">
        <v>191</v>
      </c>
      <c r="M749" s="629" t="s">
        <v>129</v>
      </c>
      <c r="N749" s="633">
        <f>VLOOKUP($L749,Index!F:H,2,FALSE)</f>
        <v>0.25</v>
      </c>
      <c r="O749" s="633">
        <f>VLOOKUP($L749,Index!F:H,3,FALSE)</f>
        <v>0.15</v>
      </c>
      <c r="P749" s="932"/>
      <c r="Q749" s="908" t="str">
        <f t="shared" si="31"/>
        <v>X</v>
      </c>
      <c r="R749" s="635"/>
      <c r="S749" s="634" t="s">
        <v>1272</v>
      </c>
      <c r="T749" s="634"/>
      <c r="U749" s="634"/>
      <c r="V749" s="634"/>
      <c r="W749" s="746" t="s">
        <v>1225</v>
      </c>
      <c r="AA749" s="604">
        <f>VLOOKUP(L749,Index!A:D,2,FALSE)</f>
        <v>191</v>
      </c>
      <c r="AB749" s="604">
        <f>VLOOKUP(L749,Index!A:D,3,FALSE)</f>
        <v>127</v>
      </c>
      <c r="AC749" s="604">
        <f>VLOOKUP(L749,Index!A:D,4,FALSE)</f>
        <v>255</v>
      </c>
    </row>
    <row r="750" spans="1:29" s="604" customFormat="1" ht="13.5" outlineLevel="1" x14ac:dyDescent="0.25">
      <c r="A750" s="603"/>
      <c r="C750" s="628"/>
      <c r="D750" s="715" t="s">
        <v>144</v>
      </c>
      <c r="E750" s="735" t="s">
        <v>160</v>
      </c>
      <c r="F750" s="629" t="s">
        <v>4</v>
      </c>
      <c r="G750" s="630" t="s">
        <v>168</v>
      </c>
      <c r="H750" s="628" t="s">
        <v>174</v>
      </c>
      <c r="I750" s="628" t="s">
        <v>95</v>
      </c>
      <c r="J750" s="673" t="str">
        <f t="shared" si="30"/>
        <v>E_D0100_E1_LRA_APPARAT</v>
      </c>
      <c r="K750" s="813" t="str">
        <f>VLOOKUP(L750,Index!A:D,2,FALSE)&amp;","&amp;VLOOKUP(L750,Index!A:D,3,FALSE)&amp;","&amp;VLOOKUP(L750,Index!A:D,4,FALSE)</f>
        <v>153,76,0</v>
      </c>
      <c r="L750" s="632">
        <v>34</v>
      </c>
      <c r="M750" s="629" t="s">
        <v>129</v>
      </c>
      <c r="N750" s="633">
        <f>VLOOKUP($L750,Index!F:H,2,FALSE)</f>
        <v>0.25</v>
      </c>
      <c r="O750" s="633">
        <f>VLOOKUP($L750,Index!F:H,3,FALSE)</f>
        <v>0.15</v>
      </c>
      <c r="P750" s="932"/>
      <c r="Q750" s="908" t="str">
        <f t="shared" si="31"/>
        <v/>
      </c>
      <c r="R750" s="635"/>
      <c r="S750" s="634"/>
      <c r="T750" s="634"/>
      <c r="U750" s="634"/>
      <c r="V750" s="634"/>
      <c r="W750" s="746" t="s">
        <v>1227</v>
      </c>
      <c r="AA750" s="604">
        <f>VLOOKUP(L750,Index!A:D,2,FALSE)</f>
        <v>153</v>
      </c>
      <c r="AB750" s="604">
        <f>VLOOKUP(L750,Index!A:D,3,FALSE)</f>
        <v>76</v>
      </c>
      <c r="AC750" s="604">
        <f>VLOOKUP(L750,Index!A:D,4,FALSE)</f>
        <v>0</v>
      </c>
    </row>
    <row r="751" spans="1:29" s="604" customFormat="1" ht="13.5" outlineLevel="1" x14ac:dyDescent="0.25">
      <c r="A751" s="603"/>
      <c r="C751" s="713"/>
      <c r="D751" s="715" t="s">
        <v>170</v>
      </c>
      <c r="E751" s="679" t="s">
        <v>1768</v>
      </c>
      <c r="F751" s="714" t="s">
        <v>4</v>
      </c>
      <c r="G751" s="716" t="s">
        <v>168</v>
      </c>
      <c r="H751" s="669" t="s">
        <v>174</v>
      </c>
      <c r="I751" s="628"/>
      <c r="J751" s="673" t="str">
        <f>F751&amp;"_"&amp;G751&amp;"_"&amp;H751&amp;"_"&amp;UPPER(D751)</f>
        <v>E_D0100_E1_LEITUNG</v>
      </c>
      <c r="K751" s="799" t="str">
        <f>VLOOKUP(L751,Index!A:D,2,FALSE)&amp;","&amp;VLOOKUP(L751,Index!A:D,3,FALSE)&amp;","&amp;VLOOKUP(L751,Index!A:D,4,FALSE)</f>
        <v>255,191,0</v>
      </c>
      <c r="L751" s="718">
        <v>40</v>
      </c>
      <c r="M751" s="714" t="s">
        <v>96</v>
      </c>
      <c r="N751" s="719">
        <f>VLOOKUP($L751,Index!F:H,2,FALSE)</f>
        <v>0.25</v>
      </c>
      <c r="O751" s="719">
        <f>VLOOKUP($L751,Index!F:H,3,FALSE)</f>
        <v>0.15</v>
      </c>
      <c r="P751" s="932"/>
      <c r="Q751" s="908" t="str">
        <f t="shared" si="31"/>
        <v>X</v>
      </c>
      <c r="R751" s="678"/>
      <c r="S751" s="679" t="s">
        <v>1200</v>
      </c>
      <c r="T751" s="679"/>
      <c r="U751" s="679"/>
      <c r="V751" s="680"/>
      <c r="AA751" s="604">
        <f>VLOOKUP(L751,Index!A:D,2,FALSE)</f>
        <v>255</v>
      </c>
      <c r="AB751" s="604">
        <f>VLOOKUP(L751,Index!A:D,3,FALSE)</f>
        <v>191</v>
      </c>
      <c r="AC751" s="604">
        <f>VLOOKUP(L751,Index!A:D,4,FALSE)</f>
        <v>0</v>
      </c>
    </row>
    <row r="752" spans="1:29" s="604" customFormat="1" ht="13.5" outlineLevel="1" x14ac:dyDescent="0.25">
      <c r="A752" s="603"/>
      <c r="C752" s="628"/>
      <c r="D752" s="715" t="s">
        <v>170</v>
      </c>
      <c r="E752" s="735" t="s">
        <v>8</v>
      </c>
      <c r="F752" s="629" t="s">
        <v>4</v>
      </c>
      <c r="G752" s="630" t="s">
        <v>168</v>
      </c>
      <c r="H752" s="669" t="s">
        <v>174</v>
      </c>
      <c r="I752" s="628" t="s">
        <v>146</v>
      </c>
      <c r="J752" s="673" t="str">
        <f t="shared" ref="J752:J764" si="32">F752&amp;"_"&amp;G752&amp;"_"&amp;H752&amp;"_"&amp;I752&amp;"_"&amp;UPPER(D752)</f>
        <v>E_D0100_E1_ERD_LEITUNG</v>
      </c>
      <c r="K752" s="817" t="str">
        <f>VLOOKUP(L752,Index!A:D,2,FALSE)&amp;","&amp;VLOOKUP(L752,Index!A:D,3,FALSE)&amp;","&amp;VLOOKUP(L752,Index!A:D,4,FALSE)</f>
        <v>0,127,0</v>
      </c>
      <c r="L752" s="632">
        <v>96</v>
      </c>
      <c r="M752" s="629" t="s">
        <v>96</v>
      </c>
      <c r="N752" s="633">
        <f>VLOOKUP($L752,Index!F:H,2,FALSE)</f>
        <v>0.25</v>
      </c>
      <c r="O752" s="633">
        <f>VLOOKUP($L752,Index!F:H,3,FALSE)</f>
        <v>0.15</v>
      </c>
      <c r="P752" s="932"/>
      <c r="Q752" s="908" t="str">
        <f t="shared" si="31"/>
        <v/>
      </c>
      <c r="R752" s="635"/>
      <c r="S752" s="634"/>
      <c r="T752" s="634"/>
      <c r="U752" s="634"/>
      <c r="V752" s="634"/>
      <c r="W752" s="746" t="s">
        <v>1229</v>
      </c>
      <c r="AA752" s="604">
        <f>VLOOKUP(L752,Index!A:D,2,FALSE)</f>
        <v>0</v>
      </c>
      <c r="AB752" s="604">
        <f>VLOOKUP(L752,Index!A:D,3,FALSE)</f>
        <v>127</v>
      </c>
      <c r="AC752" s="604">
        <f>VLOOKUP(L752,Index!A:D,4,FALSE)</f>
        <v>0</v>
      </c>
    </row>
    <row r="753" spans="1:29" s="604" customFormat="1" ht="13.5" outlineLevel="1" x14ac:dyDescent="0.25">
      <c r="A753" s="603"/>
      <c r="C753" s="628"/>
      <c r="D753" s="715" t="s">
        <v>170</v>
      </c>
      <c r="E753" s="735" t="s">
        <v>239</v>
      </c>
      <c r="F753" s="629" t="s">
        <v>4</v>
      </c>
      <c r="G753" s="630" t="s">
        <v>168</v>
      </c>
      <c r="H753" s="669" t="s">
        <v>174</v>
      </c>
      <c r="I753" s="628" t="s">
        <v>147</v>
      </c>
      <c r="J753" s="673" t="str">
        <f t="shared" si="32"/>
        <v>E_D0100_E1_BLI_LEITUNG</v>
      </c>
      <c r="K753" s="817" t="str">
        <f>VLOOKUP(L753,Index!A:D,2,FALSE)&amp;","&amp;VLOOKUP(L753,Index!A:D,3,FALSE)&amp;","&amp;VLOOKUP(L753,Index!A:D,4,FALSE)</f>
        <v>0,127,0</v>
      </c>
      <c r="L753" s="632">
        <v>96</v>
      </c>
      <c r="M753" s="629" t="s">
        <v>96</v>
      </c>
      <c r="N753" s="633">
        <f>VLOOKUP($L753,Index!F:H,2,FALSE)</f>
        <v>0.25</v>
      </c>
      <c r="O753" s="633">
        <f>VLOOKUP($L753,Index!F:H,3,FALSE)</f>
        <v>0.15</v>
      </c>
      <c r="P753" s="932"/>
      <c r="Q753" s="908" t="str">
        <f t="shared" si="31"/>
        <v/>
      </c>
      <c r="R753" s="635"/>
      <c r="S753" s="634"/>
      <c r="T753" s="634"/>
      <c r="U753" s="634"/>
      <c r="V753" s="634"/>
      <c r="AA753" s="604">
        <f>VLOOKUP(L753,Index!A:D,2,FALSE)</f>
        <v>0</v>
      </c>
      <c r="AB753" s="604">
        <f>VLOOKUP(L753,Index!A:D,3,FALSE)</f>
        <v>127</v>
      </c>
      <c r="AC753" s="604">
        <f>VLOOKUP(L753,Index!A:D,4,FALSE)</f>
        <v>0</v>
      </c>
    </row>
    <row r="754" spans="1:29" s="604" customFormat="1" ht="13.5" outlineLevel="1" x14ac:dyDescent="0.25">
      <c r="A754" s="603"/>
      <c r="C754" s="628"/>
      <c r="D754" s="715" t="s">
        <v>170</v>
      </c>
      <c r="E754" s="735" t="s">
        <v>153</v>
      </c>
      <c r="F754" s="629" t="s">
        <v>4</v>
      </c>
      <c r="G754" s="630" t="s">
        <v>168</v>
      </c>
      <c r="H754" s="669" t="s">
        <v>174</v>
      </c>
      <c r="I754" s="628" t="s">
        <v>1788</v>
      </c>
      <c r="J754" s="673" t="str">
        <f t="shared" si="32"/>
        <v>E_D0100_E1_BEL_LEITUNG</v>
      </c>
      <c r="K754" s="818" t="str">
        <f>VLOOKUP(L754,Index!A:D,2,FALSE)&amp;","&amp;VLOOKUP(L754,Index!A:D,3,FALSE)&amp;","&amp;VLOOKUP(L754,Index!A:D,4,FALSE)</f>
        <v>127,191,255</v>
      </c>
      <c r="L754" s="632">
        <v>151</v>
      </c>
      <c r="M754" s="629" t="s">
        <v>96</v>
      </c>
      <c r="N754" s="633">
        <f>VLOOKUP($L754,Index!F:H,2,FALSE)</f>
        <v>0.25</v>
      </c>
      <c r="O754" s="633">
        <f>VLOOKUP($L754,Index!F:H,3,FALSE)</f>
        <v>0.15</v>
      </c>
      <c r="P754" s="932"/>
      <c r="Q754" s="908" t="str">
        <f t="shared" si="31"/>
        <v>X</v>
      </c>
      <c r="R754" s="635"/>
      <c r="S754" s="634" t="s">
        <v>1226</v>
      </c>
      <c r="T754" s="634"/>
      <c r="U754" s="634"/>
      <c r="V754" s="634"/>
      <c r="W754" s="746" t="s">
        <v>1231</v>
      </c>
      <c r="AA754" s="604">
        <f>VLOOKUP(L754,Index!A:D,2,FALSE)</f>
        <v>127</v>
      </c>
      <c r="AB754" s="604">
        <f>VLOOKUP(L754,Index!A:D,3,FALSE)</f>
        <v>191</v>
      </c>
      <c r="AC754" s="604">
        <f>VLOOKUP(L754,Index!A:D,4,FALSE)</f>
        <v>255</v>
      </c>
    </row>
    <row r="755" spans="1:29" s="604" customFormat="1" ht="13.5" outlineLevel="1" x14ac:dyDescent="0.25">
      <c r="A755" s="603"/>
      <c r="C755" s="628"/>
      <c r="D755" s="715" t="s">
        <v>170</v>
      </c>
      <c r="E755" s="735" t="s">
        <v>154</v>
      </c>
      <c r="F755" s="629" t="s">
        <v>4</v>
      </c>
      <c r="G755" s="630" t="s">
        <v>168</v>
      </c>
      <c r="H755" s="669" t="s">
        <v>174</v>
      </c>
      <c r="I755" s="628" t="s">
        <v>150</v>
      </c>
      <c r="J755" s="673" t="str">
        <f t="shared" si="32"/>
        <v>E_D0100_E1_KRA_LEITUNG</v>
      </c>
      <c r="K755" s="819" t="str">
        <f>VLOOKUP(L755,Index!A:D,2,FALSE)&amp;","&amp;VLOOKUP(L755,Index!A:D,3,FALSE)&amp;","&amp;VLOOKUP(L755,Index!A:D,4,FALSE)</f>
        <v>255,127,191</v>
      </c>
      <c r="L755" s="632">
        <v>231</v>
      </c>
      <c r="M755" s="629" t="s">
        <v>96</v>
      </c>
      <c r="N755" s="633">
        <f>VLOOKUP($L755,Index!F:H,2,FALSE)</f>
        <v>0.25</v>
      </c>
      <c r="O755" s="633">
        <f>VLOOKUP($L755,Index!F:H,3,FALSE)</f>
        <v>0.15</v>
      </c>
      <c r="P755" s="932"/>
      <c r="Q755" s="908" t="str">
        <f t="shared" si="31"/>
        <v>X</v>
      </c>
      <c r="R755" s="635"/>
      <c r="S755" s="634" t="s">
        <v>1230</v>
      </c>
      <c r="T755" s="634"/>
      <c r="U755" s="634"/>
      <c r="V755" s="634"/>
      <c r="W755" s="772" t="s">
        <v>1232</v>
      </c>
      <c r="AA755" s="604">
        <f>VLOOKUP(L755,Index!A:D,2,FALSE)</f>
        <v>255</v>
      </c>
      <c r="AB755" s="604">
        <f>VLOOKUP(L755,Index!A:D,3,FALSE)</f>
        <v>127</v>
      </c>
      <c r="AC755" s="604">
        <f>VLOOKUP(L755,Index!A:D,4,FALSE)</f>
        <v>191</v>
      </c>
    </row>
    <row r="756" spans="1:29" s="604" customFormat="1" ht="13.5" outlineLevel="1" x14ac:dyDescent="0.25">
      <c r="A756" s="603"/>
      <c r="C756" s="628"/>
      <c r="D756" s="715" t="s">
        <v>170</v>
      </c>
      <c r="E756" s="735" t="s">
        <v>195</v>
      </c>
      <c r="F756" s="629" t="s">
        <v>4</v>
      </c>
      <c r="G756" s="630" t="s">
        <v>168</v>
      </c>
      <c r="H756" s="669" t="s">
        <v>174</v>
      </c>
      <c r="I756" s="628" t="s">
        <v>148</v>
      </c>
      <c r="J756" s="673" t="str">
        <f t="shared" si="32"/>
        <v>E_D0100_E1_NOT_LEITUNG</v>
      </c>
      <c r="K756" s="820" t="str">
        <f>VLOOKUP(L756,Index!A:D,2,FALSE)&amp;","&amp;VLOOKUP(L756,Index!A:D,3,FALSE)&amp;","&amp;VLOOKUP(L756,Index!A:D,4,FALSE)</f>
        <v>76,152,0</v>
      </c>
      <c r="L756" s="632">
        <v>74</v>
      </c>
      <c r="M756" s="629" t="s">
        <v>96</v>
      </c>
      <c r="N756" s="633">
        <f>VLOOKUP($L756,Index!F:H,2,FALSE)</f>
        <v>0.25</v>
      </c>
      <c r="O756" s="633">
        <f>VLOOKUP($L756,Index!F:H,3,FALSE)</f>
        <v>0.15</v>
      </c>
      <c r="P756" s="932"/>
      <c r="Q756" s="908" t="str">
        <f t="shared" si="31"/>
        <v>X</v>
      </c>
      <c r="R756" s="635"/>
      <c r="S756" s="634" t="s">
        <v>1238</v>
      </c>
      <c r="T756" s="634"/>
      <c r="U756" s="634"/>
      <c r="V756" s="634"/>
      <c r="W756" s="746" t="s">
        <v>1233</v>
      </c>
      <c r="AA756" s="604">
        <f>VLOOKUP(L756,Index!A:D,2,FALSE)</f>
        <v>76</v>
      </c>
      <c r="AB756" s="604">
        <f>VLOOKUP(L756,Index!A:D,3,FALSE)</f>
        <v>152</v>
      </c>
      <c r="AC756" s="604">
        <f>VLOOKUP(L756,Index!A:D,4,FALSE)</f>
        <v>0</v>
      </c>
    </row>
    <row r="757" spans="1:29" s="604" customFormat="1" ht="13.5" outlineLevel="1" x14ac:dyDescent="0.25">
      <c r="A757" s="603"/>
      <c r="C757" s="628"/>
      <c r="D757" s="715" t="s">
        <v>170</v>
      </c>
      <c r="E757" s="735" t="s">
        <v>211</v>
      </c>
      <c r="F757" s="629" t="s">
        <v>4</v>
      </c>
      <c r="G757" s="630" t="s">
        <v>168</v>
      </c>
      <c r="H757" s="669" t="s">
        <v>174</v>
      </c>
      <c r="I757" s="628" t="s">
        <v>131</v>
      </c>
      <c r="J757" s="673" t="str">
        <f t="shared" si="32"/>
        <v>E_D0100_E1_UHR_LEITUNG</v>
      </c>
      <c r="K757" s="813" t="str">
        <f>VLOOKUP(L757,Index!A:D,2,FALSE)&amp;","&amp;VLOOKUP(L757,Index!A:D,3,FALSE)&amp;","&amp;VLOOKUP(L757,Index!A:D,4,FALSE)</f>
        <v>153,76,0</v>
      </c>
      <c r="L757" s="632">
        <v>34</v>
      </c>
      <c r="M757" s="629" t="s">
        <v>96</v>
      </c>
      <c r="N757" s="633">
        <f>VLOOKUP($L757,Index!F:H,2,FALSE)</f>
        <v>0.25</v>
      </c>
      <c r="O757" s="633">
        <f>VLOOKUP($L757,Index!F:H,3,FALSE)</f>
        <v>0.15</v>
      </c>
      <c r="P757" s="932"/>
      <c r="Q757" s="908" t="str">
        <f t="shared" si="31"/>
        <v>X</v>
      </c>
      <c r="R757" s="635"/>
      <c r="S757" s="634" t="s">
        <v>1252</v>
      </c>
      <c r="T757" s="634"/>
      <c r="U757" s="634"/>
      <c r="V757" s="634"/>
      <c r="W757" s="746" t="s">
        <v>1234</v>
      </c>
      <c r="AA757" s="604">
        <f>VLOOKUP(L757,Index!A:D,2,FALSE)</f>
        <v>153</v>
      </c>
      <c r="AB757" s="604">
        <f>VLOOKUP(L757,Index!A:D,3,FALSE)</f>
        <v>76</v>
      </c>
      <c r="AC757" s="604">
        <f>VLOOKUP(L757,Index!A:D,4,FALSE)</f>
        <v>0</v>
      </c>
    </row>
    <row r="758" spans="1:29" s="604" customFormat="1" ht="13.5" outlineLevel="1" x14ac:dyDescent="0.25">
      <c r="A758" s="603"/>
      <c r="C758" s="628"/>
      <c r="D758" s="715" t="s">
        <v>170</v>
      </c>
      <c r="E758" s="735" t="s">
        <v>212</v>
      </c>
      <c r="F758" s="629" t="s">
        <v>4</v>
      </c>
      <c r="G758" s="630" t="s">
        <v>168</v>
      </c>
      <c r="H758" s="669" t="s">
        <v>174</v>
      </c>
      <c r="I758" s="628" t="s">
        <v>132</v>
      </c>
      <c r="J758" s="673" t="str">
        <f t="shared" si="32"/>
        <v>E_D0100_E1_LSP_LEITUNG</v>
      </c>
      <c r="K758" s="813" t="str">
        <f>VLOOKUP(L758,Index!A:D,2,FALSE)&amp;","&amp;VLOOKUP(L758,Index!A:D,3,FALSE)&amp;","&amp;VLOOKUP(L758,Index!A:D,4,FALSE)</f>
        <v>153,76,0</v>
      </c>
      <c r="L758" s="632">
        <v>34</v>
      </c>
      <c r="M758" s="629" t="s">
        <v>96</v>
      </c>
      <c r="N758" s="633">
        <f>VLOOKUP($L758,Index!F:H,2,FALSE)</f>
        <v>0.25</v>
      </c>
      <c r="O758" s="633">
        <f>VLOOKUP($L758,Index!F:H,3,FALSE)</f>
        <v>0.15</v>
      </c>
      <c r="P758" s="932"/>
      <c r="Q758" s="908" t="str">
        <f t="shared" si="31"/>
        <v/>
      </c>
      <c r="R758" s="635"/>
      <c r="S758" s="634"/>
      <c r="T758" s="634"/>
      <c r="U758" s="634"/>
      <c r="V758" s="634"/>
      <c r="W758" s="746" t="s">
        <v>1235</v>
      </c>
      <c r="AA758" s="604">
        <f>VLOOKUP(L758,Index!A:D,2,FALSE)</f>
        <v>153</v>
      </c>
      <c r="AB758" s="604">
        <f>VLOOKUP(L758,Index!A:D,3,FALSE)</f>
        <v>76</v>
      </c>
      <c r="AC758" s="604">
        <f>VLOOKUP(L758,Index!A:D,4,FALSE)</f>
        <v>0</v>
      </c>
    </row>
    <row r="759" spans="1:29" s="604" customFormat="1" ht="13.5" outlineLevel="1" x14ac:dyDescent="0.25">
      <c r="A759" s="603"/>
      <c r="C759" s="628"/>
      <c r="D759" s="715" t="s">
        <v>170</v>
      </c>
      <c r="E759" s="735" t="s">
        <v>157</v>
      </c>
      <c r="F759" s="629" t="s">
        <v>4</v>
      </c>
      <c r="G759" s="630" t="s">
        <v>168</v>
      </c>
      <c r="H759" s="669" t="s">
        <v>174</v>
      </c>
      <c r="I759" s="628" t="s">
        <v>145</v>
      </c>
      <c r="J759" s="673" t="str">
        <f t="shared" si="32"/>
        <v>E_D0100_E1_SWS_LEITUNG</v>
      </c>
      <c r="K759" s="813" t="str">
        <f>VLOOKUP(L759,Index!A:D,2,FALSE)&amp;","&amp;VLOOKUP(L759,Index!A:D,3,FALSE)&amp;","&amp;VLOOKUP(L759,Index!A:D,4,FALSE)</f>
        <v>153,76,0</v>
      </c>
      <c r="L759" s="632">
        <v>34</v>
      </c>
      <c r="M759" s="629" t="s">
        <v>96</v>
      </c>
      <c r="N759" s="633">
        <f>VLOOKUP($L759,Index!F:H,2,FALSE)</f>
        <v>0.25</v>
      </c>
      <c r="O759" s="633">
        <f>VLOOKUP($L759,Index!F:H,3,FALSE)</f>
        <v>0.15</v>
      </c>
      <c r="P759" s="932"/>
      <c r="Q759" s="908" t="str">
        <f t="shared" si="31"/>
        <v/>
      </c>
      <c r="R759" s="635"/>
      <c r="S759" s="634"/>
      <c r="T759" s="634"/>
      <c r="U759" s="634"/>
      <c r="V759" s="634"/>
      <c r="W759" s="746" t="s">
        <v>1236</v>
      </c>
      <c r="AA759" s="604">
        <f>VLOOKUP(L759,Index!A:D,2,FALSE)</f>
        <v>153</v>
      </c>
      <c r="AB759" s="604">
        <f>VLOOKUP(L759,Index!A:D,3,FALSE)</f>
        <v>76</v>
      </c>
      <c r="AC759" s="604">
        <f>VLOOKUP(L759,Index!A:D,4,FALSE)</f>
        <v>0</v>
      </c>
    </row>
    <row r="760" spans="1:29" s="604" customFormat="1" ht="13.5" outlineLevel="1" x14ac:dyDescent="0.25">
      <c r="A760" s="603"/>
      <c r="C760" s="628"/>
      <c r="D760" s="715" t="s">
        <v>170</v>
      </c>
      <c r="E760" s="735" t="s">
        <v>234</v>
      </c>
      <c r="F760" s="629" t="s">
        <v>4</v>
      </c>
      <c r="G760" s="630" t="s">
        <v>168</v>
      </c>
      <c r="H760" s="669" t="s">
        <v>174</v>
      </c>
      <c r="I760" s="628" t="s">
        <v>130</v>
      </c>
      <c r="J760" s="673" t="str">
        <f t="shared" si="32"/>
        <v>E_D0100_E1_TEL_LEITUNG</v>
      </c>
      <c r="K760" s="812" t="str">
        <f>VLOOKUP(L760,Index!A:D,2,FALSE)&amp;","&amp;VLOOKUP(L760,Index!A:D,3,FALSE)&amp;","&amp;VLOOKUP(L760,Index!A:D,4,FALSE)</f>
        <v>159,255,127</v>
      </c>
      <c r="L760" s="632">
        <v>81</v>
      </c>
      <c r="M760" s="629" t="s">
        <v>129</v>
      </c>
      <c r="N760" s="633">
        <f>VLOOKUP($L760,Index!F:H,2,FALSE)</f>
        <v>0.25</v>
      </c>
      <c r="O760" s="633">
        <f>VLOOKUP($L760,Index!F:H,3,FALSE)</f>
        <v>0.15</v>
      </c>
      <c r="P760" s="932"/>
      <c r="Q760" s="908" t="str">
        <f t="shared" si="31"/>
        <v>X</v>
      </c>
      <c r="R760" s="635"/>
      <c r="S760" s="634" t="s">
        <v>1247</v>
      </c>
      <c r="T760" s="634"/>
      <c r="U760" s="634"/>
      <c r="V760" s="634"/>
      <c r="W760" s="772" t="s">
        <v>1237</v>
      </c>
      <c r="AA760" s="604">
        <f>VLOOKUP(L760,Index!A:D,2,FALSE)</f>
        <v>159</v>
      </c>
      <c r="AB760" s="604">
        <f>VLOOKUP(L760,Index!A:D,3,FALSE)</f>
        <v>255</v>
      </c>
      <c r="AC760" s="604">
        <f>VLOOKUP(L760,Index!A:D,4,FALSE)</f>
        <v>127</v>
      </c>
    </row>
    <row r="761" spans="1:29" s="604" customFormat="1" ht="13.5" outlineLevel="1" x14ac:dyDescent="0.25">
      <c r="A761" s="603"/>
      <c r="C761" s="628"/>
      <c r="D761" s="715" t="s">
        <v>170</v>
      </c>
      <c r="E761" s="735" t="s">
        <v>155</v>
      </c>
      <c r="F761" s="629" t="s">
        <v>4</v>
      </c>
      <c r="G761" s="630" t="s">
        <v>168</v>
      </c>
      <c r="H761" s="669" t="s">
        <v>174</v>
      </c>
      <c r="I761" s="628" t="s">
        <v>9</v>
      </c>
      <c r="J761" s="673" t="str">
        <f t="shared" si="32"/>
        <v>E_D0100_E1_RTV_LEITUNG</v>
      </c>
      <c r="K761" s="814" t="str">
        <f>VLOOKUP(L761,Index!A:D,2,FALSE)&amp;","&amp;VLOOKUP(L761,Index!A:D,3,FALSE)&amp;","&amp;VLOOKUP(L761,Index!A:D,4,FALSE)</f>
        <v>255,127,223</v>
      </c>
      <c r="L761" s="632">
        <v>221</v>
      </c>
      <c r="M761" s="629" t="s">
        <v>129</v>
      </c>
      <c r="N761" s="633">
        <f>VLOOKUP($L761,Index!F:H,2,FALSE)</f>
        <v>0.25</v>
      </c>
      <c r="O761" s="633">
        <f>VLOOKUP($L761,Index!F:H,3,FALSE)</f>
        <v>0.15</v>
      </c>
      <c r="P761" s="932"/>
      <c r="Q761" s="908" t="str">
        <f t="shared" si="31"/>
        <v/>
      </c>
      <c r="R761" s="635"/>
      <c r="S761" s="634"/>
      <c r="T761" s="634"/>
      <c r="U761" s="634"/>
      <c r="V761" s="634"/>
      <c r="W761" s="746" t="s">
        <v>1239</v>
      </c>
      <c r="AA761" s="604">
        <f>VLOOKUP(L761,Index!A:D,2,FALSE)</f>
        <v>255</v>
      </c>
      <c r="AB761" s="604">
        <f>VLOOKUP(L761,Index!A:D,3,FALSE)</f>
        <v>127</v>
      </c>
      <c r="AC761" s="604">
        <f>VLOOKUP(L761,Index!A:D,4,FALSE)</f>
        <v>223</v>
      </c>
    </row>
    <row r="762" spans="1:29" s="604" customFormat="1" ht="13.5" outlineLevel="1" x14ac:dyDescent="0.25">
      <c r="A762" s="603"/>
      <c r="C762" s="628"/>
      <c r="D762" s="715" t="s">
        <v>170</v>
      </c>
      <c r="E762" s="735" t="s">
        <v>156</v>
      </c>
      <c r="F762" s="629" t="s">
        <v>4</v>
      </c>
      <c r="G762" s="630" t="s">
        <v>168</v>
      </c>
      <c r="H762" s="669" t="s">
        <v>174</v>
      </c>
      <c r="I762" s="628" t="s">
        <v>10</v>
      </c>
      <c r="J762" s="673" t="str">
        <f t="shared" si="32"/>
        <v>E_D0100_E1_PRA_LEITUNG</v>
      </c>
      <c r="K762" s="815" t="str">
        <f>VLOOKUP(L762,Index!A:D,2,FALSE)&amp;","&amp;VLOOKUP(L762,Index!A:D,3,FALSE)&amp;","&amp;VLOOKUP(L762,Index!A:D,4,FALSE)</f>
        <v>255,127,255</v>
      </c>
      <c r="L762" s="632">
        <v>211</v>
      </c>
      <c r="M762" s="629" t="s">
        <v>129</v>
      </c>
      <c r="N762" s="633">
        <f>VLOOKUP($L762,Index!F:H,2,FALSE)</f>
        <v>0.25</v>
      </c>
      <c r="O762" s="633">
        <f>VLOOKUP($L762,Index!F:H,3,FALSE)</f>
        <v>0.15</v>
      </c>
      <c r="P762" s="932"/>
      <c r="Q762" s="908" t="str">
        <f t="shared" si="31"/>
        <v/>
      </c>
      <c r="R762" s="635"/>
      <c r="S762" s="634"/>
      <c r="T762" s="634"/>
      <c r="U762" s="634"/>
      <c r="V762" s="634"/>
      <c r="W762" s="772" t="s">
        <v>1240</v>
      </c>
      <c r="AA762" s="604">
        <f>VLOOKUP(L762,Index!A:D,2,FALSE)</f>
        <v>255</v>
      </c>
      <c r="AB762" s="604">
        <f>VLOOKUP(L762,Index!A:D,3,FALSE)</f>
        <v>127</v>
      </c>
      <c r="AC762" s="604">
        <f>VLOOKUP(L762,Index!A:D,4,FALSE)</f>
        <v>255</v>
      </c>
    </row>
    <row r="763" spans="1:29" s="604" customFormat="1" ht="13.5" outlineLevel="1" x14ac:dyDescent="0.25">
      <c r="A763" s="603"/>
      <c r="C763" s="628"/>
      <c r="D763" s="715" t="s">
        <v>170</v>
      </c>
      <c r="E763" s="735" t="s">
        <v>11</v>
      </c>
      <c r="F763" s="629" t="s">
        <v>4</v>
      </c>
      <c r="G763" s="630" t="s">
        <v>168</v>
      </c>
      <c r="H763" s="669" t="s">
        <v>174</v>
      </c>
      <c r="I763" s="628" t="s">
        <v>11</v>
      </c>
      <c r="J763" s="673" t="str">
        <f t="shared" si="32"/>
        <v>E_D0100_E1_UKV_LEITUNG</v>
      </c>
      <c r="K763" s="816" t="str">
        <f>VLOOKUP(L763,Index!A:D,2,FALSE)&amp;","&amp;VLOOKUP(L763,Index!A:D,3,FALSE)&amp;","&amp;VLOOKUP(L763,Index!A:D,4,FALSE)</f>
        <v>191,127,255</v>
      </c>
      <c r="L763" s="632">
        <v>191</v>
      </c>
      <c r="M763" s="629" t="s">
        <v>129</v>
      </c>
      <c r="N763" s="633">
        <f>VLOOKUP($L763,Index!F:H,2,FALSE)</f>
        <v>0.25</v>
      </c>
      <c r="O763" s="633">
        <f>VLOOKUP($L763,Index!F:H,3,FALSE)</f>
        <v>0.15</v>
      </c>
      <c r="P763" s="932"/>
      <c r="Q763" s="908" t="str">
        <f t="shared" si="31"/>
        <v>X</v>
      </c>
      <c r="R763" s="635"/>
      <c r="S763" s="634" t="s">
        <v>1274</v>
      </c>
      <c r="T763" s="634"/>
      <c r="U763" s="634"/>
      <c r="V763" s="634"/>
      <c r="W763" s="746" t="s">
        <v>1241</v>
      </c>
      <c r="AA763" s="604">
        <f>VLOOKUP(L763,Index!A:D,2,FALSE)</f>
        <v>191</v>
      </c>
      <c r="AB763" s="604">
        <f>VLOOKUP(L763,Index!A:D,3,FALSE)</f>
        <v>127</v>
      </c>
      <c r="AC763" s="604">
        <f>VLOOKUP(L763,Index!A:D,4,FALSE)</f>
        <v>255</v>
      </c>
    </row>
    <row r="764" spans="1:29" s="604" customFormat="1" ht="13.5" outlineLevel="1" x14ac:dyDescent="0.25">
      <c r="A764" s="603"/>
      <c r="C764" s="628"/>
      <c r="D764" s="715" t="s">
        <v>170</v>
      </c>
      <c r="E764" s="735" t="s">
        <v>160</v>
      </c>
      <c r="F764" s="629" t="s">
        <v>4</v>
      </c>
      <c r="G764" s="630" t="s">
        <v>168</v>
      </c>
      <c r="H764" s="669" t="s">
        <v>174</v>
      </c>
      <c r="I764" s="628" t="s">
        <v>95</v>
      </c>
      <c r="J764" s="673" t="str">
        <f t="shared" si="32"/>
        <v>E_D0100_E1_LRA_LEITUNG</v>
      </c>
      <c r="K764" s="813" t="str">
        <f>VLOOKUP(L764,Index!A:D,2,FALSE)&amp;","&amp;VLOOKUP(L764,Index!A:D,3,FALSE)&amp;","&amp;VLOOKUP(L764,Index!A:D,4,FALSE)</f>
        <v>153,76,0</v>
      </c>
      <c r="L764" s="632">
        <v>34</v>
      </c>
      <c r="M764" s="629" t="s">
        <v>129</v>
      </c>
      <c r="N764" s="633">
        <f>VLOOKUP($L764,Index!F:H,2,FALSE)</f>
        <v>0.25</v>
      </c>
      <c r="O764" s="633">
        <f>VLOOKUP($L764,Index!F:H,3,FALSE)</f>
        <v>0.15</v>
      </c>
      <c r="P764" s="932"/>
      <c r="Q764" s="908" t="str">
        <f t="shared" si="31"/>
        <v/>
      </c>
      <c r="R764" s="635"/>
      <c r="S764" s="634"/>
      <c r="T764" s="634"/>
      <c r="U764" s="634"/>
      <c r="V764" s="634"/>
      <c r="W764" s="772" t="s">
        <v>1242</v>
      </c>
      <c r="AA764" s="604">
        <f>VLOOKUP(L764,Index!A:D,2,FALSE)</f>
        <v>153</v>
      </c>
      <c r="AB764" s="604">
        <f>VLOOKUP(L764,Index!A:D,3,FALSE)</f>
        <v>76</v>
      </c>
      <c r="AC764" s="604">
        <f>VLOOKUP(L764,Index!A:D,4,FALSE)</f>
        <v>0</v>
      </c>
    </row>
    <row r="765" spans="1:29" s="604" customFormat="1" ht="13.5" outlineLevel="1" x14ac:dyDescent="0.25">
      <c r="A765" s="603"/>
      <c r="C765" s="713"/>
      <c r="D765" s="715" t="s">
        <v>171</v>
      </c>
      <c r="E765" s="679" t="s">
        <v>1768</v>
      </c>
      <c r="F765" s="714" t="s">
        <v>4</v>
      </c>
      <c r="G765" s="716" t="s">
        <v>168</v>
      </c>
      <c r="H765" s="713" t="s">
        <v>174</v>
      </c>
      <c r="I765" s="628"/>
      <c r="J765" s="673" t="str">
        <f>F765&amp;"_"&amp;G765&amp;"_"&amp;H765&amp;"_"&amp;UPPER(D765)</f>
        <v>E_D0100_E1_ERSCHLIESSUNG</v>
      </c>
      <c r="K765" s="821" t="str">
        <f>VLOOKUP(L765,Index!A:D,2,FALSE)&amp;","&amp;VLOOKUP(L765,Index!A:D,3,FALSE)&amp;","&amp;VLOOKUP(L765,Index!A:D,4,FALSE)</f>
        <v>255,255,0</v>
      </c>
      <c r="L765" s="632">
        <v>50</v>
      </c>
      <c r="M765" s="714" t="s">
        <v>129</v>
      </c>
      <c r="N765" s="719">
        <f>VLOOKUP($L765,Index!F:H,2,FALSE)</f>
        <v>0.25</v>
      </c>
      <c r="O765" s="719">
        <f>VLOOKUP($L765,Index!F:H,3,FALSE)</f>
        <v>0.15</v>
      </c>
      <c r="P765" s="932"/>
      <c r="Q765" s="908" t="str">
        <f t="shared" si="31"/>
        <v/>
      </c>
      <c r="R765" s="678"/>
      <c r="S765" s="679"/>
      <c r="T765" s="679"/>
      <c r="U765" s="679"/>
      <c r="V765" s="684"/>
      <c r="W765" s="746" t="s">
        <v>1243</v>
      </c>
      <c r="AA765" s="604">
        <f>VLOOKUP(L765,Index!A:D,2,FALSE)</f>
        <v>255</v>
      </c>
      <c r="AB765" s="604">
        <f>VLOOKUP(L765,Index!A:D,3,FALSE)</f>
        <v>255</v>
      </c>
      <c r="AC765" s="604">
        <f>VLOOKUP(L765,Index!A:D,4,FALSE)</f>
        <v>0</v>
      </c>
    </row>
    <row r="766" spans="1:29" s="604" customFormat="1" ht="13.5" outlineLevel="1" x14ac:dyDescent="0.25">
      <c r="A766" s="603"/>
      <c r="C766" s="628"/>
      <c r="D766" s="715" t="s">
        <v>171</v>
      </c>
      <c r="E766" s="735" t="s">
        <v>196</v>
      </c>
      <c r="F766" s="629" t="s">
        <v>4</v>
      </c>
      <c r="G766" s="630" t="s">
        <v>168</v>
      </c>
      <c r="H766" s="628" t="s">
        <v>174</v>
      </c>
      <c r="I766" s="628" t="s">
        <v>199</v>
      </c>
      <c r="J766" s="673" t="str">
        <f>F766&amp;"_"&amp;G766&amp;"_"&amp;H766&amp;"_"&amp;I766&amp;"_"&amp;UPPER(D766)</f>
        <v>E_D0100_E1_TRA_ERSCHLIESSUNG</v>
      </c>
      <c r="K766" s="821" t="str">
        <f>VLOOKUP(L766,Index!A:D,2,FALSE)&amp;","&amp;VLOOKUP(L766,Index!A:D,3,FALSE)&amp;","&amp;VLOOKUP(L766,Index!A:D,4,FALSE)</f>
        <v>255,255,0</v>
      </c>
      <c r="L766" s="632">
        <v>50</v>
      </c>
      <c r="M766" s="629" t="s">
        <v>129</v>
      </c>
      <c r="N766" s="633">
        <f>VLOOKUP($L766,Index!F:H,2,FALSE)</f>
        <v>0.25</v>
      </c>
      <c r="O766" s="633">
        <f>VLOOKUP($L766,Index!F:H,3,FALSE)</f>
        <v>0.15</v>
      </c>
      <c r="P766" s="932"/>
      <c r="Q766" s="908" t="str">
        <f t="shared" si="31"/>
        <v/>
      </c>
      <c r="R766" s="635"/>
      <c r="S766" s="634"/>
      <c r="T766" s="634"/>
      <c r="U766" s="634"/>
      <c r="V766" s="634"/>
      <c r="W766" s="772" t="s">
        <v>1244</v>
      </c>
      <c r="AA766" s="604">
        <f>VLOOKUP(L766,Index!A:D,2,FALSE)</f>
        <v>255</v>
      </c>
      <c r="AB766" s="604">
        <f>VLOOKUP(L766,Index!A:D,3,FALSE)</f>
        <v>255</v>
      </c>
      <c r="AC766" s="604">
        <f>VLOOKUP(L766,Index!A:D,4,FALSE)</f>
        <v>0</v>
      </c>
    </row>
    <row r="767" spans="1:29" s="604" customFormat="1" ht="13.5" outlineLevel="1" x14ac:dyDescent="0.25">
      <c r="A767" s="603"/>
      <c r="C767" s="628"/>
      <c r="D767" s="715" t="s">
        <v>171</v>
      </c>
      <c r="E767" s="735" t="s">
        <v>197</v>
      </c>
      <c r="F767" s="629" t="s">
        <v>4</v>
      </c>
      <c r="G767" s="630" t="s">
        <v>168</v>
      </c>
      <c r="H767" s="628" t="s">
        <v>174</v>
      </c>
      <c r="I767" s="628" t="s">
        <v>220</v>
      </c>
      <c r="J767" s="673" t="str">
        <f>F767&amp;"_"&amp;G767&amp;"_"&amp;H767&amp;"_"&amp;I767&amp;"_"&amp;UPPER(D767)</f>
        <v>E_D0100_E1_KAN_ERSCHLIESSUNG</v>
      </c>
      <c r="K767" s="821" t="str">
        <f>VLOOKUP(L767,Index!A:D,2,FALSE)&amp;","&amp;VLOOKUP(L767,Index!A:D,3,FALSE)&amp;","&amp;VLOOKUP(L767,Index!A:D,4,FALSE)</f>
        <v>255,255,0</v>
      </c>
      <c r="L767" s="632">
        <v>50</v>
      </c>
      <c r="M767" s="629" t="s">
        <v>129</v>
      </c>
      <c r="N767" s="633">
        <f>VLOOKUP($L767,Index!F:H,2,FALSE)</f>
        <v>0.25</v>
      </c>
      <c r="O767" s="633">
        <f>VLOOKUP($L767,Index!F:H,3,FALSE)</f>
        <v>0.15</v>
      </c>
      <c r="P767" s="932"/>
      <c r="Q767" s="908" t="str">
        <f t="shared" si="31"/>
        <v/>
      </c>
      <c r="R767" s="635"/>
      <c r="S767" s="634"/>
      <c r="T767" s="634"/>
      <c r="U767" s="634"/>
      <c r="V767" s="634"/>
      <c r="W767" s="772" t="s">
        <v>1245</v>
      </c>
      <c r="AA767" s="604">
        <f>VLOOKUP(L767,Index!A:D,2,FALSE)</f>
        <v>255</v>
      </c>
      <c r="AB767" s="604">
        <f>VLOOKUP(L767,Index!A:D,3,FALSE)</f>
        <v>255</v>
      </c>
      <c r="AC767" s="604">
        <f>VLOOKUP(L767,Index!A:D,4,FALSE)</f>
        <v>0</v>
      </c>
    </row>
    <row r="768" spans="1:29" s="604" customFormat="1" ht="13.5" outlineLevel="1" x14ac:dyDescent="0.25">
      <c r="A768" s="603"/>
      <c r="C768" s="628"/>
      <c r="D768" s="715" t="s">
        <v>171</v>
      </c>
      <c r="E768" s="735" t="s">
        <v>198</v>
      </c>
      <c r="F768" s="629" t="s">
        <v>4</v>
      </c>
      <c r="G768" s="630" t="s">
        <v>168</v>
      </c>
      <c r="H768" s="628" t="s">
        <v>174</v>
      </c>
      <c r="I768" s="628" t="s">
        <v>200</v>
      </c>
      <c r="J768" s="673" t="str">
        <f>F768&amp;"_"&amp;G768&amp;"_"&amp;H768&amp;"_"&amp;I768&amp;"_"&amp;UPPER(D768)</f>
        <v>E_D0100_E1_KBH_ERSCHLIESSUNG</v>
      </c>
      <c r="K768" s="821" t="str">
        <f>VLOOKUP(L768,Index!A:D,2,FALSE)&amp;","&amp;VLOOKUP(L768,Index!A:D,3,FALSE)&amp;","&amp;VLOOKUP(L768,Index!A:D,4,FALSE)</f>
        <v>255,255,0</v>
      </c>
      <c r="L768" s="632">
        <v>50</v>
      </c>
      <c r="M768" s="629" t="s">
        <v>129</v>
      </c>
      <c r="N768" s="633">
        <f>VLOOKUP($L768,Index!F:H,2,FALSE)</f>
        <v>0.25</v>
      </c>
      <c r="O768" s="633">
        <f>VLOOKUP($L768,Index!F:H,3,FALSE)</f>
        <v>0.15</v>
      </c>
      <c r="P768" s="932"/>
      <c r="Q768" s="908" t="str">
        <f t="shared" si="31"/>
        <v/>
      </c>
      <c r="R768" s="635"/>
      <c r="S768" s="634"/>
      <c r="T768" s="634"/>
      <c r="U768" s="634"/>
      <c r="V768" s="634"/>
      <c r="AA768" s="604">
        <f>VLOOKUP(L768,Index!A:D,2,FALSE)</f>
        <v>255</v>
      </c>
      <c r="AB768" s="604">
        <f>VLOOKUP(L768,Index!A:D,3,FALSE)</f>
        <v>255</v>
      </c>
      <c r="AC768" s="604">
        <f>VLOOKUP(L768,Index!A:D,4,FALSE)</f>
        <v>0</v>
      </c>
    </row>
    <row r="769" spans="1:29" s="604" customFormat="1" ht="13.5" outlineLevel="1" x14ac:dyDescent="0.25">
      <c r="A769" s="603"/>
      <c r="C769" s="601" t="s">
        <v>476</v>
      </c>
      <c r="D769" s="601" t="s">
        <v>852</v>
      </c>
      <c r="E769" s="626"/>
      <c r="F769" s="600"/>
      <c r="G769" s="622"/>
      <c r="H769" s="601"/>
      <c r="I769" s="601"/>
      <c r="J769" s="623"/>
      <c r="K769" s="600"/>
      <c r="L769" s="624"/>
      <c r="M769" s="600"/>
      <c r="N769" s="625"/>
      <c r="O769" s="625"/>
      <c r="P769" s="931"/>
      <c r="Q769" s="907" t="str">
        <f t="shared" si="31"/>
        <v/>
      </c>
      <c r="R769" s="627"/>
      <c r="S769" s="626"/>
      <c r="T769" s="626"/>
      <c r="U769" s="626"/>
      <c r="V769" s="626"/>
      <c r="W769" s="772" t="s">
        <v>1201</v>
      </c>
      <c r="AA769" s="604" t="e">
        <f>VLOOKUP(L769,Index!A:D,2,FALSE)</f>
        <v>#N/A</v>
      </c>
      <c r="AB769" s="604" t="e">
        <f>VLOOKUP(L769,Index!A:D,3,FALSE)</f>
        <v>#N/A</v>
      </c>
      <c r="AC769" s="604" t="e">
        <f>VLOOKUP(L769,Index!A:D,4,FALSE)</f>
        <v>#N/A</v>
      </c>
    </row>
    <row r="770" spans="1:29" s="604" customFormat="1" ht="13.5" outlineLevel="1" x14ac:dyDescent="0.25">
      <c r="A770" s="603"/>
      <c r="C770" s="773"/>
      <c r="D770" s="775" t="s">
        <v>222</v>
      </c>
      <c r="E770" s="679"/>
      <c r="F770" s="774" t="s">
        <v>4</v>
      </c>
      <c r="G770" s="630" t="s">
        <v>476</v>
      </c>
      <c r="H770" s="773" t="s">
        <v>221</v>
      </c>
      <c r="I770" s="773"/>
      <c r="J770" s="673" t="str">
        <f t="shared" ref="J770:J780" si="33">F770&amp;"_"&amp;G770&amp;"_"&amp;H770&amp;"_"&amp;UPPER(D770)</f>
        <v>E_V0100_C3_HILFSKONSTRUKTION</v>
      </c>
      <c r="K770" s="776" t="str">
        <f>VLOOKUP(L770,Index!A:D,2,FALSE)&amp;","&amp;VLOOKUP(L770,Index!A:D,3,FALSE)&amp;","&amp;VLOOKUP(L770,Index!A:D,4,FALSE)</f>
        <v>0,255,0</v>
      </c>
      <c r="L770" s="777">
        <v>3</v>
      </c>
      <c r="M770" s="774" t="s">
        <v>129</v>
      </c>
      <c r="N770" s="719">
        <f>VLOOKUP($L770,Index!F:H,2,FALSE)</f>
        <v>0</v>
      </c>
      <c r="O770" s="719">
        <f>VLOOKUP($L770,Index!F:H,3,FALSE)</f>
        <v>0</v>
      </c>
      <c r="P770" s="932"/>
      <c r="Q770" s="908" t="str">
        <f t="shared" si="31"/>
        <v/>
      </c>
      <c r="R770" s="678"/>
      <c r="S770" s="679"/>
      <c r="T770" s="679"/>
      <c r="U770" s="679"/>
      <c r="V770" s="684"/>
      <c r="W770" s="746" t="s">
        <v>1248</v>
      </c>
      <c r="AA770" s="604">
        <f>VLOOKUP(L770,Index!A:D,2,FALSE)</f>
        <v>0</v>
      </c>
      <c r="AB770" s="604">
        <f>VLOOKUP(L770,Index!A:D,3,FALSE)</f>
        <v>255</v>
      </c>
      <c r="AC770" s="604">
        <f>VLOOKUP(L770,Index!A:D,4,FALSE)</f>
        <v>0</v>
      </c>
    </row>
    <row r="771" spans="1:29" s="604" customFormat="1" ht="13.5" outlineLevel="1" x14ac:dyDescent="0.25">
      <c r="A771" s="603"/>
      <c r="C771" s="773"/>
      <c r="D771" s="775" t="s">
        <v>1572</v>
      </c>
      <c r="E771" s="679"/>
      <c r="F771" s="774" t="s">
        <v>4</v>
      </c>
      <c r="G771" s="630" t="s">
        <v>476</v>
      </c>
      <c r="H771" s="773" t="s">
        <v>223</v>
      </c>
      <c r="I771" s="773"/>
      <c r="J771" s="673" t="str">
        <f t="shared" si="33"/>
        <v>E_V0100_D1_KOTE</v>
      </c>
      <c r="K771" s="826" t="str">
        <f>VLOOKUP(L771,Index!A:D,2,FALSE)&amp;","&amp;VLOOKUP(L771,Index!A:D,3,FALSE)&amp;","&amp;VLOOKUP(L771,Index!A:D,4,FALSE)</f>
        <v>91,91,91</v>
      </c>
      <c r="L771" s="777">
        <v>251</v>
      </c>
      <c r="M771" s="774" t="s">
        <v>129</v>
      </c>
      <c r="N771" s="719">
        <f>VLOOKUP($L771,Index!F:H,2,FALSE)</f>
        <v>0.1</v>
      </c>
      <c r="O771" s="719">
        <f>VLOOKUP($L771,Index!F:H,3,FALSE)</f>
        <v>0.1</v>
      </c>
      <c r="P771" s="932"/>
      <c r="Q771" s="908" t="str">
        <f t="shared" si="31"/>
        <v/>
      </c>
      <c r="R771" s="678"/>
      <c r="S771" s="679"/>
      <c r="T771" s="679"/>
      <c r="U771" s="679"/>
      <c r="V771" s="684"/>
      <c r="W771" s="772" t="s">
        <v>1249</v>
      </c>
      <c r="AA771" s="604">
        <f>VLOOKUP(L771,Index!A:D,2,FALSE)</f>
        <v>91</v>
      </c>
      <c r="AB771" s="604">
        <f>VLOOKUP(L771,Index!A:D,3,FALSE)</f>
        <v>91</v>
      </c>
      <c r="AC771" s="604">
        <f>VLOOKUP(L771,Index!A:D,4,FALSE)</f>
        <v>91</v>
      </c>
    </row>
    <row r="772" spans="1:29" s="604" customFormat="1" ht="13.5" outlineLevel="1" x14ac:dyDescent="0.25">
      <c r="A772" s="603"/>
      <c r="C772" s="773"/>
      <c r="D772" s="775" t="s">
        <v>1673</v>
      </c>
      <c r="E772" s="679"/>
      <c r="F772" s="774" t="s">
        <v>4</v>
      </c>
      <c r="G772" s="630" t="s">
        <v>476</v>
      </c>
      <c r="H772" s="773" t="s">
        <v>224</v>
      </c>
      <c r="I772" s="773"/>
      <c r="J772" s="673" t="str">
        <f t="shared" si="33"/>
        <v>E_V0100_D2_MASSE</v>
      </c>
      <c r="K772" s="778" t="str">
        <f>VLOOKUP(L772,Index!A:D,2,FALSE)&amp;","&amp;VLOOKUP(L772,Index!A:D,3,FALSE)&amp;","&amp;VLOOKUP(L772,Index!A:D,4,FALSE)</f>
        <v>51,51,51</v>
      </c>
      <c r="L772" s="777">
        <v>250</v>
      </c>
      <c r="M772" s="774" t="s">
        <v>129</v>
      </c>
      <c r="N772" s="719">
        <f>VLOOKUP($L772,Index!F:H,2,FALSE)</f>
        <v>0.05</v>
      </c>
      <c r="O772" s="719">
        <f>VLOOKUP($L772,Index!F:H,3,FALSE)</f>
        <v>0.05</v>
      </c>
      <c r="P772" s="932"/>
      <c r="Q772" s="908" t="str">
        <f t="shared" si="31"/>
        <v/>
      </c>
      <c r="R772" s="678"/>
      <c r="S772" s="679"/>
      <c r="T772" s="679"/>
      <c r="U772" s="679"/>
      <c r="V772" s="680"/>
      <c r="AA772" s="604">
        <f>VLOOKUP(L772,Index!A:D,2,FALSE)</f>
        <v>51</v>
      </c>
      <c r="AB772" s="604">
        <f>VLOOKUP(L772,Index!A:D,3,FALSE)</f>
        <v>51</v>
      </c>
      <c r="AC772" s="604">
        <f>VLOOKUP(L772,Index!A:D,4,FALSE)</f>
        <v>51</v>
      </c>
    </row>
    <row r="773" spans="1:29" s="604" customFormat="1" ht="13.5" outlineLevel="1" x14ac:dyDescent="0.25">
      <c r="A773" s="603"/>
      <c r="C773" s="773"/>
      <c r="D773" s="775" t="s">
        <v>1573</v>
      </c>
      <c r="E773" s="679"/>
      <c r="F773" s="774" t="s">
        <v>4</v>
      </c>
      <c r="G773" s="630" t="s">
        <v>476</v>
      </c>
      <c r="H773" s="773" t="s">
        <v>225</v>
      </c>
      <c r="I773" s="773"/>
      <c r="J773" s="673" t="str">
        <f t="shared" si="33"/>
        <v>E_V0100_G9_REFERENZ</v>
      </c>
      <c r="K773" s="779" t="str">
        <f>VLOOKUP(L773,Index!A:D,2,FALSE)&amp;","&amp;VLOOKUP(L773,Index!A:D,3,FALSE)&amp;","&amp;VLOOKUP(L773,Index!A:D,4,FALSE)</f>
        <v>255,127,0</v>
      </c>
      <c r="L773" s="780">
        <v>30</v>
      </c>
      <c r="M773" s="774" t="s">
        <v>129</v>
      </c>
      <c r="N773" s="719">
        <f>VLOOKUP($L773,Index!F:H,2,FALSE)</f>
        <v>0.25</v>
      </c>
      <c r="O773" s="719">
        <f>VLOOKUP($L773,Index!F:H,3,FALSE)</f>
        <v>0.15</v>
      </c>
      <c r="P773" s="932"/>
      <c r="Q773" s="908" t="str">
        <f t="shared" si="31"/>
        <v/>
      </c>
      <c r="R773" s="678"/>
      <c r="S773" s="679"/>
      <c r="T773" s="679"/>
      <c r="U773" s="679"/>
      <c r="V773" s="684"/>
      <c r="W773" s="746" t="s">
        <v>1251</v>
      </c>
      <c r="AA773" s="604">
        <f>VLOOKUP(L773,Index!A:D,2,FALSE)</f>
        <v>255</v>
      </c>
      <c r="AB773" s="604">
        <f>VLOOKUP(L773,Index!A:D,3,FALSE)</f>
        <v>127</v>
      </c>
      <c r="AC773" s="604">
        <f>VLOOKUP(L773,Index!A:D,4,FALSE)</f>
        <v>0</v>
      </c>
    </row>
    <row r="774" spans="1:29" s="604" customFormat="1" ht="13.5" outlineLevel="1" x14ac:dyDescent="0.25">
      <c r="A774" s="603"/>
      <c r="C774" s="773"/>
      <c r="D774" s="775" t="s">
        <v>1574</v>
      </c>
      <c r="E774" s="679"/>
      <c r="F774" s="774" t="s">
        <v>4</v>
      </c>
      <c r="G774" s="630" t="s">
        <v>476</v>
      </c>
      <c r="H774" s="773" t="s">
        <v>226</v>
      </c>
      <c r="I774" s="773"/>
      <c r="J774" s="673" t="str">
        <f t="shared" si="33"/>
        <v>E_V0100_G10_ROTSTIFT</v>
      </c>
      <c r="K774" s="781" t="str">
        <f>VLOOKUP(L774,Index!A:D,2,FALSE)&amp;","&amp;VLOOKUP(L774,Index!A:D,3,FALSE)&amp;","&amp;VLOOKUP(L774,Index!A:D,4,FALSE)</f>
        <v>255,0,0</v>
      </c>
      <c r="L774" s="777">
        <v>1</v>
      </c>
      <c r="M774" s="774" t="s">
        <v>129</v>
      </c>
      <c r="N774" s="719">
        <f>VLOOKUP($L774,Index!F:H,2,FALSE)</f>
        <v>0</v>
      </c>
      <c r="O774" s="719">
        <f>VLOOKUP($L774,Index!F:H,3,FALSE)</f>
        <v>0</v>
      </c>
      <c r="P774" s="932"/>
      <c r="Q774" s="908" t="str">
        <f t="shared" si="31"/>
        <v/>
      </c>
      <c r="R774" s="678"/>
      <c r="S774" s="679"/>
      <c r="T774" s="679"/>
      <c r="U774" s="679"/>
      <c r="V774" s="680"/>
      <c r="AA774" s="604">
        <f>VLOOKUP(L774,Index!A:D,2,FALSE)</f>
        <v>255</v>
      </c>
      <c r="AB774" s="604">
        <f>VLOOKUP(L774,Index!A:D,3,FALSE)</f>
        <v>0</v>
      </c>
      <c r="AC774" s="604">
        <f>VLOOKUP(L774,Index!A:D,4,FALSE)</f>
        <v>0</v>
      </c>
    </row>
    <row r="775" spans="1:29" s="604" customFormat="1" ht="13.5" outlineLevel="1" x14ac:dyDescent="0.25">
      <c r="A775" s="603"/>
      <c r="C775" s="773"/>
      <c r="D775" s="775" t="s">
        <v>1575</v>
      </c>
      <c r="E775" s="679"/>
      <c r="F775" s="774" t="s">
        <v>4</v>
      </c>
      <c r="G775" s="630" t="s">
        <v>476</v>
      </c>
      <c r="H775" s="773" t="s">
        <v>227</v>
      </c>
      <c r="I775" s="773"/>
      <c r="J775" s="673" t="str">
        <f t="shared" si="33"/>
        <v>E_V0100_G11_SCHNITTLINIE</v>
      </c>
      <c r="K775" s="782" t="str">
        <f>VLOOKUP(L775,Index!A:D,2,FALSE)&amp;","&amp;VLOOKUP(L775,Index!A:D,3,FALSE)&amp;","&amp;VLOOKUP(L775,Index!A:D,4,FALSE)</f>
        <v>132,132,132</v>
      </c>
      <c r="L775" s="780">
        <v>252</v>
      </c>
      <c r="M775" s="774" t="s">
        <v>129</v>
      </c>
      <c r="N775" s="719">
        <f>VLOOKUP($L775,Index!F:H,2,FALSE)</f>
        <v>0.2</v>
      </c>
      <c r="O775" s="719">
        <f>VLOOKUP($L775,Index!F:H,3,FALSE)</f>
        <v>0.15</v>
      </c>
      <c r="P775" s="932"/>
      <c r="Q775" s="908" t="str">
        <f t="shared" si="31"/>
        <v/>
      </c>
      <c r="R775" s="678"/>
      <c r="S775" s="679"/>
      <c r="T775" s="679"/>
      <c r="U775" s="679"/>
      <c r="V775" s="684"/>
      <c r="W775" s="746" t="s">
        <v>1253</v>
      </c>
      <c r="AA775" s="604">
        <f>VLOOKUP(L775,Index!A:D,2,FALSE)</f>
        <v>132</v>
      </c>
      <c r="AB775" s="604">
        <f>VLOOKUP(L775,Index!A:D,3,FALSE)</f>
        <v>132</v>
      </c>
      <c r="AC775" s="604">
        <f>VLOOKUP(L775,Index!A:D,4,FALSE)</f>
        <v>132</v>
      </c>
    </row>
    <row r="776" spans="1:29" s="604" customFormat="1" ht="13.5" outlineLevel="1" x14ac:dyDescent="0.25">
      <c r="A776" s="603"/>
      <c r="C776" s="773"/>
      <c r="D776" s="775" t="s">
        <v>1576</v>
      </c>
      <c r="E776" s="679"/>
      <c r="F776" s="774" t="s">
        <v>4</v>
      </c>
      <c r="G776" s="630" t="s">
        <v>476</v>
      </c>
      <c r="H776" s="773" t="s">
        <v>229</v>
      </c>
      <c r="I776" s="773"/>
      <c r="J776" s="673" t="str">
        <f t="shared" si="33"/>
        <v>E_V0100_I3_HINWEIS</v>
      </c>
      <c r="K776" s="950" t="str">
        <f>VLOOKUP(L776,Index!A:D,2,FALSE)&amp;","&amp;VLOOKUP(L776,Index!A:D,3,FALSE)&amp;","&amp;VLOOKUP(L776,Index!A:D,4,FALSE)</f>
        <v>132,132,132</v>
      </c>
      <c r="L776" s="777">
        <v>252</v>
      </c>
      <c r="M776" s="774" t="s">
        <v>129</v>
      </c>
      <c r="N776" s="719">
        <f>VLOOKUP($L776,Index!F:H,2,FALSE)</f>
        <v>0.2</v>
      </c>
      <c r="O776" s="719">
        <f>VLOOKUP($L776,Index!F:H,3,FALSE)</f>
        <v>0.15</v>
      </c>
      <c r="P776" s="932"/>
      <c r="Q776" s="908" t="str">
        <f t="shared" si="31"/>
        <v/>
      </c>
      <c r="R776" s="678"/>
      <c r="S776" s="679"/>
      <c r="T776" s="679"/>
      <c r="U776" s="679"/>
      <c r="V776" s="684"/>
      <c r="W776" s="772" t="s">
        <v>1254</v>
      </c>
      <c r="AA776" s="604">
        <f>VLOOKUP(L776,Index!A:D,2,FALSE)</f>
        <v>132</v>
      </c>
      <c r="AB776" s="604">
        <f>VLOOKUP(L776,Index!A:D,3,FALSE)</f>
        <v>132</v>
      </c>
      <c r="AC776" s="604">
        <f>VLOOKUP(L776,Index!A:D,4,FALSE)</f>
        <v>132</v>
      </c>
    </row>
    <row r="777" spans="1:29" s="604" customFormat="1" ht="13.5" outlineLevel="1" x14ac:dyDescent="0.25">
      <c r="A777" s="603"/>
      <c r="C777" s="773"/>
      <c r="D777" s="775" t="s">
        <v>252</v>
      </c>
      <c r="E777" s="679"/>
      <c r="F777" s="774" t="s">
        <v>4</v>
      </c>
      <c r="G777" s="630" t="s">
        <v>476</v>
      </c>
      <c r="H777" s="773" t="s">
        <v>228</v>
      </c>
      <c r="I777" s="773"/>
      <c r="J777" s="673" t="str">
        <f t="shared" si="33"/>
        <v>E_V0100_I5_TEXT</v>
      </c>
      <c r="K777" s="950" t="str">
        <f>VLOOKUP(L777,Index!A:D,2,FALSE)&amp;","&amp;VLOOKUP(L777,Index!A:D,3,FALSE)&amp;","&amp;VLOOKUP(L777,Index!A:D,4,FALSE)</f>
        <v>132,132,132</v>
      </c>
      <c r="L777" s="777">
        <v>252</v>
      </c>
      <c r="M777" s="774" t="s">
        <v>129</v>
      </c>
      <c r="N777" s="719">
        <f>VLOOKUP($L777,Index!F:H,2,FALSE)</f>
        <v>0.2</v>
      </c>
      <c r="O777" s="719">
        <f>VLOOKUP($L777,Index!F:H,3,FALSE)</f>
        <v>0.15</v>
      </c>
      <c r="P777" s="932"/>
      <c r="Q777" s="908" t="str">
        <f t="shared" si="31"/>
        <v/>
      </c>
      <c r="R777" s="678"/>
      <c r="S777" s="679"/>
      <c r="T777" s="679"/>
      <c r="U777" s="679"/>
      <c r="V777" s="680"/>
      <c r="AA777" s="604">
        <f>VLOOKUP(L777,Index!A:D,2,FALSE)</f>
        <v>132</v>
      </c>
      <c r="AB777" s="604">
        <f>VLOOKUP(L777,Index!A:D,3,FALSE)</f>
        <v>132</v>
      </c>
      <c r="AC777" s="604">
        <f>VLOOKUP(L777,Index!A:D,4,FALSE)</f>
        <v>132</v>
      </c>
    </row>
    <row r="778" spans="1:29" s="604" customFormat="1" ht="13.5" outlineLevel="1" x14ac:dyDescent="0.25">
      <c r="A778" s="603"/>
      <c r="C778" s="773"/>
      <c r="D778" s="775" t="s">
        <v>251</v>
      </c>
      <c r="E778" s="679"/>
      <c r="F778" s="774" t="s">
        <v>4</v>
      </c>
      <c r="G778" s="630" t="s">
        <v>476</v>
      </c>
      <c r="H778" s="773" t="s">
        <v>230</v>
      </c>
      <c r="I778" s="773"/>
      <c r="J778" s="673" t="str">
        <f t="shared" si="33"/>
        <v>E_V0100_L6_PLANKOPF</v>
      </c>
      <c r="K778" s="782" t="str">
        <f>VLOOKUP(L778,Index!A:D,2,FALSE)&amp;","&amp;VLOOKUP(L778,Index!A:D,3,FALSE)&amp;","&amp;VLOOKUP(L778,Index!A:D,4,FALSE)</f>
        <v>132,132,132</v>
      </c>
      <c r="L778" s="780">
        <v>252</v>
      </c>
      <c r="M778" s="774" t="s">
        <v>129</v>
      </c>
      <c r="N778" s="719">
        <f>VLOOKUP($L778,Index!F:H,2,FALSE)</f>
        <v>0.2</v>
      </c>
      <c r="O778" s="719">
        <f>VLOOKUP($L778,Index!F:H,3,FALSE)</f>
        <v>0.15</v>
      </c>
      <c r="P778" s="932"/>
      <c r="Q778" s="908" t="str">
        <f t="shared" si="31"/>
        <v/>
      </c>
      <c r="R778" s="678"/>
      <c r="S778" s="679"/>
      <c r="T778" s="679"/>
      <c r="U778" s="679"/>
      <c r="V778" s="684"/>
      <c r="W778" s="746" t="s">
        <v>1256</v>
      </c>
      <c r="AA778" s="604">
        <f>VLOOKUP(L778,Index!A:D,2,FALSE)</f>
        <v>132</v>
      </c>
      <c r="AB778" s="604">
        <f>VLOOKUP(L778,Index!A:D,3,FALSE)</f>
        <v>132</v>
      </c>
      <c r="AC778" s="604">
        <f>VLOOKUP(L778,Index!A:D,4,FALSE)</f>
        <v>132</v>
      </c>
    </row>
    <row r="779" spans="1:29" s="604" customFormat="1" ht="13.5" outlineLevel="1" x14ac:dyDescent="0.25">
      <c r="A779" s="603"/>
      <c r="C779" s="773"/>
      <c r="D779" s="775" t="s">
        <v>1577</v>
      </c>
      <c r="E779" s="679"/>
      <c r="F779" s="774" t="s">
        <v>4</v>
      </c>
      <c r="G779" s="630" t="s">
        <v>476</v>
      </c>
      <c r="H779" s="773" t="s">
        <v>232</v>
      </c>
      <c r="I779" s="773"/>
      <c r="J779" s="673" t="str">
        <f t="shared" si="33"/>
        <v>E_V0100_L7_PLANLEGENDE</v>
      </c>
      <c r="K779" s="782" t="str">
        <f>VLOOKUP(L779,Index!A:D,2,FALSE)&amp;","&amp;VLOOKUP(L779,Index!A:D,3,FALSE)&amp;","&amp;VLOOKUP(L779,Index!A:D,4,FALSE)</f>
        <v>132,132,132</v>
      </c>
      <c r="L779" s="780">
        <v>252</v>
      </c>
      <c r="M779" s="774" t="s">
        <v>129</v>
      </c>
      <c r="N779" s="719">
        <f>VLOOKUP($L779,Index!F:H,2,FALSE)</f>
        <v>0.2</v>
      </c>
      <c r="O779" s="719">
        <f>VLOOKUP($L779,Index!F:H,3,FALSE)</f>
        <v>0.15</v>
      </c>
      <c r="P779" s="932"/>
      <c r="Q779" s="908" t="str">
        <f t="shared" si="31"/>
        <v/>
      </c>
      <c r="R779" s="678"/>
      <c r="S779" s="679"/>
      <c r="T779" s="679"/>
      <c r="U779" s="679"/>
      <c r="V779" s="680"/>
      <c r="AA779" s="604">
        <f>VLOOKUP(L779,Index!A:D,2,FALSE)</f>
        <v>132</v>
      </c>
      <c r="AB779" s="604">
        <f>VLOOKUP(L779,Index!A:D,3,FALSE)</f>
        <v>132</v>
      </c>
      <c r="AC779" s="604">
        <f>VLOOKUP(L779,Index!A:D,4,FALSE)</f>
        <v>132</v>
      </c>
    </row>
    <row r="780" spans="1:29" s="604" customFormat="1" ht="13.5" outlineLevel="1" x14ac:dyDescent="0.25">
      <c r="A780" s="603"/>
      <c r="C780" s="773"/>
      <c r="D780" s="775" t="s">
        <v>231</v>
      </c>
      <c r="E780" s="679"/>
      <c r="F780" s="774" t="s">
        <v>4</v>
      </c>
      <c r="G780" s="630" t="s">
        <v>476</v>
      </c>
      <c r="H780" s="773" t="s">
        <v>233</v>
      </c>
      <c r="I780" s="773"/>
      <c r="J780" s="673" t="str">
        <f t="shared" si="33"/>
        <v>E_V0100_L8_PLANRAHMEN</v>
      </c>
      <c r="K780" s="782" t="str">
        <f>VLOOKUP(L780,Index!A:D,2,FALSE)&amp;","&amp;VLOOKUP(L780,Index!A:D,3,FALSE)&amp;","&amp;VLOOKUP(L780,Index!A:D,4,FALSE)</f>
        <v>132,132,132</v>
      </c>
      <c r="L780" s="780">
        <v>252</v>
      </c>
      <c r="M780" s="774" t="s">
        <v>129</v>
      </c>
      <c r="N780" s="719">
        <f>VLOOKUP($L780,Index!F:H,2,FALSE)</f>
        <v>0.2</v>
      </c>
      <c r="O780" s="719">
        <f>VLOOKUP($L780,Index!F:H,3,FALSE)</f>
        <v>0.15</v>
      </c>
      <c r="P780" s="932"/>
      <c r="Q780" s="908" t="str">
        <f t="shared" si="31"/>
        <v/>
      </c>
      <c r="R780" s="678"/>
      <c r="S780" s="679"/>
      <c r="T780" s="679"/>
      <c r="U780" s="679"/>
      <c r="V780" s="684"/>
      <c r="W780" s="746" t="s">
        <v>1258</v>
      </c>
      <c r="AA780" s="604">
        <f>VLOOKUP(L780,Index!A:D,2,FALSE)</f>
        <v>132</v>
      </c>
      <c r="AB780" s="604">
        <f>VLOOKUP(L780,Index!A:D,3,FALSE)</f>
        <v>132</v>
      </c>
      <c r="AC780" s="604">
        <f>VLOOKUP(L780,Index!A:D,4,FALSE)</f>
        <v>132</v>
      </c>
    </row>
    <row r="781" spans="1:29" s="637" customFormat="1" ht="13.5" x14ac:dyDescent="0.25">
      <c r="A781" s="745"/>
      <c r="B781" s="604"/>
      <c r="C781" s="604"/>
      <c r="E781" s="642"/>
      <c r="F781" s="636"/>
      <c r="G781" s="638"/>
      <c r="H781" s="604"/>
      <c r="I781" s="604"/>
      <c r="J781" s="639"/>
      <c r="K781" s="636"/>
      <c r="L781" s="640"/>
      <c r="M781" s="636"/>
      <c r="N781" s="641"/>
      <c r="O781" s="641"/>
      <c r="P781" s="933"/>
      <c r="Q781" s="643" t="str">
        <f t="shared" si="31"/>
        <v/>
      </c>
      <c r="R781" s="643"/>
      <c r="S781" s="642"/>
      <c r="T781" s="642"/>
      <c r="U781" s="642"/>
      <c r="V781" s="642"/>
      <c r="W781" s="772" t="s">
        <v>1259</v>
      </c>
      <c r="AA781" s="604" t="e">
        <f>VLOOKUP(L781,Index!A:D,2,FALSE)</f>
        <v>#N/A</v>
      </c>
      <c r="AB781" s="604" t="e">
        <f>VLOOKUP(L781,Index!A:D,3,FALSE)</f>
        <v>#N/A</v>
      </c>
      <c r="AC781" s="604" t="e">
        <f>VLOOKUP(L781,Index!A:D,4,FALSE)</f>
        <v>#N/A</v>
      </c>
    </row>
    <row r="782" spans="1:29" s="902" customFormat="1" ht="24" outlineLevel="1" x14ac:dyDescent="0.25">
      <c r="A782" s="901"/>
      <c r="C782" s="918" t="s">
        <v>249</v>
      </c>
      <c r="D782" s="920" t="s">
        <v>1043</v>
      </c>
      <c r="E782" s="921"/>
      <c r="F782" s="919"/>
      <c r="G782" s="922"/>
      <c r="H782" s="922"/>
      <c r="I782" s="922"/>
      <c r="J782" s="922"/>
      <c r="K782" s="923"/>
      <c r="L782" s="919"/>
      <c r="M782" s="919"/>
      <c r="N782" s="924"/>
      <c r="O782" s="924"/>
      <c r="P782" s="934"/>
      <c r="Q782" s="903" t="str">
        <f t="shared" si="31"/>
        <v/>
      </c>
      <c r="R782" s="903"/>
      <c r="S782" s="904"/>
      <c r="T782" s="904"/>
      <c r="U782" s="904"/>
      <c r="V782" s="905"/>
      <c r="W782" s="902" t="s">
        <v>1260</v>
      </c>
      <c r="AA782" s="604" t="e">
        <f>VLOOKUP(L782,Index!A:D,2,FALSE)</f>
        <v>#N/A</v>
      </c>
      <c r="AB782" s="604" t="e">
        <f>VLOOKUP(L782,Index!A:D,3,FALSE)</f>
        <v>#N/A</v>
      </c>
      <c r="AC782" s="604" t="e">
        <f>VLOOKUP(L782,Index!A:D,4,FALSE)</f>
        <v>#N/A</v>
      </c>
    </row>
    <row r="783" spans="1:29" s="637" customFormat="1" ht="13.5" x14ac:dyDescent="0.25">
      <c r="A783" s="745"/>
      <c r="B783" s="604"/>
      <c r="C783" s="604"/>
      <c r="E783" s="642"/>
      <c r="F783" s="636"/>
      <c r="G783" s="638"/>
      <c r="H783" s="604"/>
      <c r="I783" s="604"/>
      <c r="J783" s="639"/>
      <c r="K783" s="636"/>
      <c r="L783" s="640"/>
      <c r="M783" s="636"/>
      <c r="N783" s="641"/>
      <c r="O783" s="641"/>
      <c r="P783" s="933"/>
      <c r="Q783" s="643" t="str">
        <f t="shared" si="31"/>
        <v/>
      </c>
      <c r="R783" s="643"/>
      <c r="S783" s="642"/>
      <c r="T783" s="642"/>
      <c r="U783" s="642"/>
      <c r="V783" s="642"/>
      <c r="AA783" s="604" t="e">
        <f>VLOOKUP(L783,Index!A:D,2,FALSE)</f>
        <v>#N/A</v>
      </c>
      <c r="AB783" s="604" t="e">
        <f>VLOOKUP(L783,Index!A:D,3,FALSE)</f>
        <v>#N/A</v>
      </c>
      <c r="AC783" s="604" t="e">
        <f>VLOOKUP(L783,Index!A:D,4,FALSE)</f>
        <v>#N/A</v>
      </c>
    </row>
    <row r="784" spans="1:29" s="604" customFormat="1" ht="13.5" outlineLevel="1" x14ac:dyDescent="0.25">
      <c r="A784" s="603"/>
      <c r="C784" s="602" t="s">
        <v>76</v>
      </c>
      <c r="D784" s="602" t="s">
        <v>85</v>
      </c>
      <c r="E784" s="807" t="s">
        <v>1859</v>
      </c>
      <c r="F784" s="599"/>
      <c r="G784" s="805"/>
      <c r="H784" s="602"/>
      <c r="I784" s="602"/>
      <c r="J784" s="805"/>
      <c r="K784" s="731"/>
      <c r="L784" s="599"/>
      <c r="M784" s="599"/>
      <c r="N784" s="806"/>
      <c r="O784" s="806"/>
      <c r="P784" s="939"/>
      <c r="Q784" s="912" t="str">
        <f t="shared" si="31"/>
        <v/>
      </c>
      <c r="R784" s="806"/>
      <c r="S784" s="808"/>
      <c r="T784" s="808"/>
      <c r="U784" s="808"/>
      <c r="V784" s="808"/>
      <c r="W784" s="746" t="s">
        <v>1261</v>
      </c>
      <c r="AA784" s="604" t="e">
        <f>VLOOKUP(L784,Index!A:D,2,FALSE)</f>
        <v>#N/A</v>
      </c>
      <c r="AB784" s="604" t="e">
        <f>VLOOKUP(L784,Index!A:D,3,FALSE)</f>
        <v>#N/A</v>
      </c>
      <c r="AC784" s="604" t="e">
        <f>VLOOKUP(L784,Index!A:D,4,FALSE)</f>
        <v>#N/A</v>
      </c>
    </row>
    <row r="785" spans="1:29" s="604" customFormat="1" ht="13.5" outlineLevel="1" x14ac:dyDescent="0.25">
      <c r="A785" s="603"/>
      <c r="C785" s="601" t="s">
        <v>189</v>
      </c>
      <c r="D785" s="601" t="s">
        <v>85</v>
      </c>
      <c r="E785" s="626"/>
      <c r="F785" s="600"/>
      <c r="G785" s="622"/>
      <c r="H785" s="601"/>
      <c r="I785" s="601"/>
      <c r="J785" s="623"/>
      <c r="K785" s="600"/>
      <c r="L785" s="624"/>
      <c r="M785" s="600"/>
      <c r="N785" s="625"/>
      <c r="O785" s="625"/>
      <c r="P785" s="931"/>
      <c r="Q785" s="907" t="str">
        <f t="shared" si="31"/>
        <v/>
      </c>
      <c r="R785" s="627"/>
      <c r="S785" s="626"/>
      <c r="T785" s="626"/>
      <c r="U785" s="626"/>
      <c r="V785" s="626"/>
      <c r="W785" s="746" t="s">
        <v>1262</v>
      </c>
      <c r="AA785" s="604" t="e">
        <f>VLOOKUP(L785,Index!A:D,2,FALSE)</f>
        <v>#N/A</v>
      </c>
      <c r="AB785" s="604" t="e">
        <f>VLOOKUP(L785,Index!A:D,3,FALSE)</f>
        <v>#N/A</v>
      </c>
      <c r="AC785" s="604" t="e">
        <f>VLOOKUP(L785,Index!A:D,4,FALSE)</f>
        <v>#N/A</v>
      </c>
    </row>
    <row r="786" spans="1:29" s="604" customFormat="1" ht="13.5" outlineLevel="1" x14ac:dyDescent="0.25">
      <c r="A786" s="603"/>
      <c r="C786" s="713"/>
      <c r="D786" s="715" t="s">
        <v>169</v>
      </c>
      <c r="E786" s="679" t="s">
        <v>1768</v>
      </c>
      <c r="F786" s="714" t="s">
        <v>249</v>
      </c>
      <c r="G786" s="716" t="s">
        <v>189</v>
      </c>
      <c r="H786" s="713" t="s">
        <v>174</v>
      </c>
      <c r="I786" s="713"/>
      <c r="J786" s="673" t="str">
        <f>F786&amp;"_"&amp;G786&amp;"_"&amp;H786&amp;"_"&amp;UPPER(D786)</f>
        <v>G_D0200_E1_ERZEUGUNG</v>
      </c>
      <c r="K786" s="813" t="str">
        <f>VLOOKUP(L786,Index!A:D,2,FALSE)&amp;","&amp;VLOOKUP(L786,Index!A:D,3,FALSE)&amp;","&amp;VLOOKUP(L786,Index!A:D,4,FALSE)</f>
        <v>153,76,0</v>
      </c>
      <c r="L786" s="632">
        <v>34</v>
      </c>
      <c r="M786" s="714" t="s">
        <v>129</v>
      </c>
      <c r="N786" s="719">
        <f>VLOOKUP($L786,Index!F:H,2,FALSE)</f>
        <v>0.25</v>
      </c>
      <c r="O786" s="719">
        <f>VLOOKUP($L786,Index!F:H,3,FALSE)</f>
        <v>0.15</v>
      </c>
      <c r="P786" s="932"/>
      <c r="Q786" s="908" t="str">
        <f t="shared" si="31"/>
        <v/>
      </c>
      <c r="R786" s="678"/>
      <c r="S786" s="679"/>
      <c r="T786" s="679"/>
      <c r="U786" s="679"/>
      <c r="V786" s="684"/>
      <c r="W786" s="746" t="s">
        <v>1263</v>
      </c>
      <c r="AA786" s="604">
        <f>VLOOKUP(L786,Index!A:D,2,FALSE)</f>
        <v>153</v>
      </c>
      <c r="AB786" s="604">
        <f>VLOOKUP(L786,Index!A:D,3,FALSE)</f>
        <v>76</v>
      </c>
      <c r="AC786" s="604">
        <f>VLOOKUP(L786,Index!A:D,4,FALSE)</f>
        <v>0</v>
      </c>
    </row>
    <row r="787" spans="1:29" s="604" customFormat="1" ht="13.5" outlineLevel="1" x14ac:dyDescent="0.25">
      <c r="A787" s="603"/>
      <c r="C787" s="628"/>
      <c r="D787" s="715" t="s">
        <v>169</v>
      </c>
      <c r="E787" s="735" t="s">
        <v>163</v>
      </c>
      <c r="F787" s="629" t="s">
        <v>249</v>
      </c>
      <c r="G787" s="630" t="s">
        <v>189</v>
      </c>
      <c r="H787" s="628" t="s">
        <v>174</v>
      </c>
      <c r="I787" s="628" t="s">
        <v>14</v>
      </c>
      <c r="J787" s="673" t="str">
        <f>F787&amp;"_"&amp;G787&amp;"_"&amp;H787&amp;"_"&amp;I787&amp;"_"&amp;UPPER(D787)</f>
        <v>G_D0200_E1_GLS_ERZEUGUNG</v>
      </c>
      <c r="K787" s="813" t="str">
        <f>VLOOKUP(L787,Index!A:D,2,FALSE)&amp;","&amp;VLOOKUP(L787,Index!A:D,3,FALSE)&amp;","&amp;VLOOKUP(L787,Index!A:D,4,FALSE)</f>
        <v>153,76,0</v>
      </c>
      <c r="L787" s="632">
        <v>34</v>
      </c>
      <c r="M787" s="629" t="s">
        <v>129</v>
      </c>
      <c r="N787" s="633">
        <f>VLOOKUP($L787,Index!F:H,2,FALSE)</f>
        <v>0.25</v>
      </c>
      <c r="O787" s="633">
        <f>VLOOKUP($L787,Index!F:H,3,FALSE)</f>
        <v>0.15</v>
      </c>
      <c r="P787" s="932"/>
      <c r="Q787" s="908" t="str">
        <f t="shared" si="31"/>
        <v/>
      </c>
      <c r="R787" s="635"/>
      <c r="S787" s="634"/>
      <c r="T787" s="634"/>
      <c r="U787" s="634"/>
      <c r="V787" s="634"/>
      <c r="W787" s="746" t="s">
        <v>1264</v>
      </c>
      <c r="AA787" s="604">
        <f>VLOOKUP(L787,Index!A:D,2,FALSE)</f>
        <v>153</v>
      </c>
      <c r="AB787" s="604">
        <f>VLOOKUP(L787,Index!A:D,3,FALSE)</f>
        <v>76</v>
      </c>
      <c r="AC787" s="604">
        <f>VLOOKUP(L787,Index!A:D,4,FALSE)</f>
        <v>0</v>
      </c>
    </row>
    <row r="788" spans="1:29" s="604" customFormat="1" ht="13.5" outlineLevel="1" x14ac:dyDescent="0.25">
      <c r="A788" s="603"/>
      <c r="C788" s="628"/>
      <c r="D788" s="715" t="s">
        <v>169</v>
      </c>
      <c r="E788" s="735" t="s">
        <v>164</v>
      </c>
      <c r="F788" s="629" t="s">
        <v>249</v>
      </c>
      <c r="G788" s="630" t="s">
        <v>189</v>
      </c>
      <c r="H788" s="628" t="s">
        <v>174</v>
      </c>
      <c r="I788" s="628" t="s">
        <v>15</v>
      </c>
      <c r="J788" s="673" t="str">
        <f>F788&amp;"_"&amp;G788&amp;"_"&amp;H788&amp;"_"&amp;I788&amp;"_"&amp;UPPER(D788)</f>
        <v>G_D0200_E1_MSR_ERZEUGUNG</v>
      </c>
      <c r="K788" s="813" t="str">
        <f>VLOOKUP(L788,Index!A:D,2,FALSE)&amp;","&amp;VLOOKUP(L788,Index!A:D,3,FALSE)&amp;","&amp;VLOOKUP(L788,Index!A:D,4,FALSE)</f>
        <v>153,76,0</v>
      </c>
      <c r="L788" s="632">
        <v>34</v>
      </c>
      <c r="M788" s="629" t="s">
        <v>129</v>
      </c>
      <c r="N788" s="633">
        <f>VLOOKUP($L788,Index!F:H,2,FALSE)</f>
        <v>0.25</v>
      </c>
      <c r="O788" s="633">
        <f>VLOOKUP($L788,Index!F:H,3,FALSE)</f>
        <v>0.15</v>
      </c>
      <c r="P788" s="932"/>
      <c r="Q788" s="908" t="str">
        <f t="shared" si="31"/>
        <v/>
      </c>
      <c r="R788" s="635"/>
      <c r="S788" s="634"/>
      <c r="T788" s="634"/>
      <c r="U788" s="634"/>
      <c r="V788" s="634"/>
      <c r="W788" s="746" t="s">
        <v>1265</v>
      </c>
      <c r="AA788" s="604">
        <f>VLOOKUP(L788,Index!A:D,2,FALSE)</f>
        <v>153</v>
      </c>
      <c r="AB788" s="604">
        <f>VLOOKUP(L788,Index!A:D,3,FALSE)</f>
        <v>76</v>
      </c>
      <c r="AC788" s="604">
        <f>VLOOKUP(L788,Index!A:D,4,FALSE)</f>
        <v>0</v>
      </c>
    </row>
    <row r="789" spans="1:29" s="604" customFormat="1" ht="13.5" outlineLevel="1" x14ac:dyDescent="0.25">
      <c r="A789" s="603"/>
      <c r="C789" s="713"/>
      <c r="D789" s="715" t="s">
        <v>144</v>
      </c>
      <c r="E789" s="679" t="s">
        <v>1768</v>
      </c>
      <c r="F789" s="714" t="s">
        <v>249</v>
      </c>
      <c r="G789" s="716" t="s">
        <v>189</v>
      </c>
      <c r="H789" s="713" t="s">
        <v>174</v>
      </c>
      <c r="I789" s="713"/>
      <c r="J789" s="673" t="str">
        <f>F789&amp;"_"&amp;G789&amp;"_"&amp;H789&amp;"_"&amp;UPPER(D789)</f>
        <v>G_D0200_E1_APPARAT</v>
      </c>
      <c r="K789" s="813" t="str">
        <f>VLOOKUP(L789,Index!A:D,2,FALSE)&amp;","&amp;VLOOKUP(L789,Index!A:D,3,FALSE)&amp;","&amp;VLOOKUP(L789,Index!A:D,4,FALSE)</f>
        <v>153,76,0</v>
      </c>
      <c r="L789" s="632">
        <v>34</v>
      </c>
      <c r="M789" s="714" t="s">
        <v>129</v>
      </c>
      <c r="N789" s="719">
        <f>VLOOKUP($L789,Index!F:H,2,FALSE)</f>
        <v>0.25</v>
      </c>
      <c r="O789" s="719">
        <f>VLOOKUP($L789,Index!F:H,3,FALSE)</f>
        <v>0.15</v>
      </c>
      <c r="P789" s="932"/>
      <c r="Q789" s="908" t="str">
        <f t="shared" si="31"/>
        <v/>
      </c>
      <c r="R789" s="678"/>
      <c r="S789" s="679"/>
      <c r="T789" s="679"/>
      <c r="U789" s="679"/>
      <c r="V789" s="684"/>
      <c r="W789" s="772" t="s">
        <v>1266</v>
      </c>
      <c r="AA789" s="604">
        <f>VLOOKUP(L789,Index!A:D,2,FALSE)</f>
        <v>153</v>
      </c>
      <c r="AB789" s="604">
        <f>VLOOKUP(L789,Index!A:D,3,FALSE)</f>
        <v>76</v>
      </c>
      <c r="AC789" s="604">
        <f>VLOOKUP(L789,Index!A:D,4,FALSE)</f>
        <v>0</v>
      </c>
    </row>
    <row r="790" spans="1:29" s="604" customFormat="1" ht="13.5" outlineLevel="1" x14ac:dyDescent="0.25">
      <c r="A790" s="603"/>
      <c r="C790" s="628"/>
      <c r="D790" s="715" t="s">
        <v>144</v>
      </c>
      <c r="E790" s="735" t="s">
        <v>163</v>
      </c>
      <c r="F790" s="629" t="s">
        <v>249</v>
      </c>
      <c r="G790" s="630" t="s">
        <v>189</v>
      </c>
      <c r="H790" s="628" t="s">
        <v>174</v>
      </c>
      <c r="I790" s="628" t="s">
        <v>14</v>
      </c>
      <c r="J790" s="673" t="str">
        <f>F790&amp;"_"&amp;G790&amp;"_"&amp;H790&amp;"_"&amp;I790&amp;"_"&amp;UPPER(D790)</f>
        <v>G_D0200_E1_GLS_APPARAT</v>
      </c>
      <c r="K790" s="813" t="str">
        <f>VLOOKUP(L790,Index!A:D,2,FALSE)&amp;","&amp;VLOOKUP(L790,Index!A:D,3,FALSE)&amp;","&amp;VLOOKUP(L790,Index!A:D,4,FALSE)</f>
        <v>153,76,0</v>
      </c>
      <c r="L790" s="632">
        <v>34</v>
      </c>
      <c r="M790" s="629" t="s">
        <v>129</v>
      </c>
      <c r="N790" s="633">
        <f>VLOOKUP($L790,Index!F:H,2,FALSE)</f>
        <v>0.25</v>
      </c>
      <c r="O790" s="633">
        <f>VLOOKUP($L790,Index!F:H,3,FALSE)</f>
        <v>0.15</v>
      </c>
      <c r="P790" s="932"/>
      <c r="Q790" s="908" t="str">
        <f t="shared" si="31"/>
        <v/>
      </c>
      <c r="R790" s="635"/>
      <c r="S790" s="634"/>
      <c r="T790" s="634"/>
      <c r="U790" s="634"/>
      <c r="V790" s="634"/>
      <c r="W790" s="746" t="s">
        <v>1267</v>
      </c>
      <c r="AA790" s="604">
        <f>VLOOKUP(L790,Index!A:D,2,FALSE)</f>
        <v>153</v>
      </c>
      <c r="AB790" s="604">
        <f>VLOOKUP(L790,Index!A:D,3,FALSE)</f>
        <v>76</v>
      </c>
      <c r="AC790" s="604">
        <f>VLOOKUP(L790,Index!A:D,4,FALSE)</f>
        <v>0</v>
      </c>
    </row>
    <row r="791" spans="1:29" s="604" customFormat="1" ht="13.5" outlineLevel="1" x14ac:dyDescent="0.25">
      <c r="A791" s="603"/>
      <c r="C791" s="628"/>
      <c r="D791" s="715" t="s">
        <v>144</v>
      </c>
      <c r="E791" s="735" t="s">
        <v>164</v>
      </c>
      <c r="F791" s="629" t="s">
        <v>249</v>
      </c>
      <c r="G791" s="630" t="s">
        <v>189</v>
      </c>
      <c r="H791" s="628" t="s">
        <v>174</v>
      </c>
      <c r="I791" s="628" t="s">
        <v>15</v>
      </c>
      <c r="J791" s="673" t="str">
        <f>F791&amp;"_"&amp;G791&amp;"_"&amp;H791&amp;"_"&amp;I791&amp;"_"&amp;UPPER(D791)</f>
        <v>G_D0200_E1_MSR_APPARAT</v>
      </c>
      <c r="K791" s="813" t="str">
        <f>VLOOKUP(L791,Index!A:D,2,FALSE)&amp;","&amp;VLOOKUP(L791,Index!A:D,3,FALSE)&amp;","&amp;VLOOKUP(L791,Index!A:D,4,FALSE)</f>
        <v>153,76,0</v>
      </c>
      <c r="L791" s="632">
        <v>34</v>
      </c>
      <c r="M791" s="629" t="s">
        <v>129</v>
      </c>
      <c r="N791" s="633">
        <f>VLOOKUP($L791,Index!F:H,2,FALSE)</f>
        <v>0.25</v>
      </c>
      <c r="O791" s="633">
        <f>VLOOKUP($L791,Index!F:H,3,FALSE)</f>
        <v>0.15</v>
      </c>
      <c r="P791" s="932"/>
      <c r="Q791" s="908" t="str">
        <f t="shared" si="31"/>
        <v/>
      </c>
      <c r="R791" s="635"/>
      <c r="S791" s="634"/>
      <c r="T791" s="634"/>
      <c r="U791" s="634"/>
      <c r="V791" s="634"/>
      <c r="W791" s="746" t="s">
        <v>1268</v>
      </c>
      <c r="AA791" s="604">
        <f>VLOOKUP(L791,Index!A:D,2,FALSE)</f>
        <v>153</v>
      </c>
      <c r="AB791" s="604">
        <f>VLOOKUP(L791,Index!A:D,3,FALSE)</f>
        <v>76</v>
      </c>
      <c r="AC791" s="604">
        <f>VLOOKUP(L791,Index!A:D,4,FALSE)</f>
        <v>0</v>
      </c>
    </row>
    <row r="792" spans="1:29" s="604" customFormat="1" ht="13.5" outlineLevel="1" x14ac:dyDescent="0.25">
      <c r="A792" s="603"/>
      <c r="C792" s="713"/>
      <c r="D792" s="715" t="s">
        <v>170</v>
      </c>
      <c r="E792" s="679" t="s">
        <v>1768</v>
      </c>
      <c r="F792" s="714" t="s">
        <v>249</v>
      </c>
      <c r="G792" s="716" t="s">
        <v>189</v>
      </c>
      <c r="H792" s="628" t="s">
        <v>174</v>
      </c>
      <c r="I792" s="713"/>
      <c r="J792" s="673" t="str">
        <f>F792&amp;"_"&amp;G792&amp;"_"&amp;H792&amp;"_"&amp;UPPER(D792)</f>
        <v>G_D0200_E1_LEITUNG</v>
      </c>
      <c r="K792" s="823" t="str">
        <f>VLOOKUP(L792,Index!A:D,2,FALSE)&amp;","&amp;VLOOKUP(L792,Index!A:D,3,FALSE)&amp;","&amp;VLOOKUP(L792,Index!A:D,4,FALSE)</f>
        <v>127,63,0</v>
      </c>
      <c r="L792" s="718">
        <v>36</v>
      </c>
      <c r="M792" s="714" t="s">
        <v>96</v>
      </c>
      <c r="N792" s="719">
        <f>VLOOKUP($L792,Index!F:H,2,FALSE)</f>
        <v>0.25</v>
      </c>
      <c r="O792" s="719">
        <f>VLOOKUP($L792,Index!F:H,3,FALSE)</f>
        <v>0.15</v>
      </c>
      <c r="P792" s="932"/>
      <c r="Q792" s="908" t="str">
        <f t="shared" si="31"/>
        <v/>
      </c>
      <c r="R792" s="678"/>
      <c r="S792" s="679"/>
      <c r="T792" s="679"/>
      <c r="U792" s="679"/>
      <c r="V792" s="684"/>
      <c r="W792" s="746" t="s">
        <v>1269</v>
      </c>
      <c r="AA792" s="604">
        <f>VLOOKUP(L792,Index!A:D,2,FALSE)</f>
        <v>127</v>
      </c>
      <c r="AB792" s="604">
        <f>VLOOKUP(L792,Index!A:D,3,FALSE)</f>
        <v>63</v>
      </c>
      <c r="AC792" s="604">
        <f>VLOOKUP(L792,Index!A:D,4,FALSE)</f>
        <v>0</v>
      </c>
    </row>
    <row r="793" spans="1:29" s="604" customFormat="1" ht="13.5" outlineLevel="1" x14ac:dyDescent="0.25">
      <c r="A793" s="603"/>
      <c r="C793" s="628"/>
      <c r="D793" s="715" t="s">
        <v>170</v>
      </c>
      <c r="E793" s="735" t="s">
        <v>163</v>
      </c>
      <c r="F793" s="629" t="s">
        <v>249</v>
      </c>
      <c r="G793" s="630" t="s">
        <v>189</v>
      </c>
      <c r="H793" s="628" t="s">
        <v>174</v>
      </c>
      <c r="I793" s="628" t="s">
        <v>14</v>
      </c>
      <c r="J793" s="673" t="str">
        <f>F793&amp;"_"&amp;G793&amp;"_"&amp;H793&amp;"_"&amp;I793&amp;"_"&amp;UPPER(D793)</f>
        <v>G_D0200_E1_GLS_LEITUNG</v>
      </c>
      <c r="K793" s="824" t="str">
        <f>VLOOKUP(L793,Index!A:D,2,FALSE)&amp;","&amp;VLOOKUP(L793,Index!A:D,3,FALSE)&amp;","&amp;VLOOKUP(L793,Index!A:D,4,FALSE)</f>
        <v>127,63,0</v>
      </c>
      <c r="L793" s="632">
        <v>36</v>
      </c>
      <c r="M793" s="629" t="s">
        <v>129</v>
      </c>
      <c r="N793" s="633">
        <f>VLOOKUP($L793,Index!F:H,2,FALSE)</f>
        <v>0.25</v>
      </c>
      <c r="O793" s="633">
        <f>VLOOKUP($L793,Index!F:H,3,FALSE)</f>
        <v>0.15</v>
      </c>
      <c r="P793" s="932"/>
      <c r="Q793" s="908" t="str">
        <f t="shared" ref="Q793:Q862" si="34">IF(COUNTIF($S793,"&lt;&gt;"),"X","")</f>
        <v/>
      </c>
      <c r="R793" s="635"/>
      <c r="S793" s="634"/>
      <c r="T793" s="634"/>
      <c r="U793" s="634"/>
      <c r="V793" s="634"/>
      <c r="W793" s="746" t="s">
        <v>1270</v>
      </c>
      <c r="AA793" s="604">
        <f>VLOOKUP(L793,Index!A:D,2,FALSE)</f>
        <v>127</v>
      </c>
      <c r="AB793" s="604">
        <f>VLOOKUP(L793,Index!A:D,3,FALSE)</f>
        <v>63</v>
      </c>
      <c r="AC793" s="604">
        <f>VLOOKUP(L793,Index!A:D,4,FALSE)</f>
        <v>0</v>
      </c>
    </row>
    <row r="794" spans="1:29" s="604" customFormat="1" ht="13.5" outlineLevel="1" x14ac:dyDescent="0.25">
      <c r="A794" s="603"/>
      <c r="C794" s="628"/>
      <c r="D794" s="715" t="s">
        <v>170</v>
      </c>
      <c r="E794" s="735" t="s">
        <v>164</v>
      </c>
      <c r="F794" s="629" t="s">
        <v>249</v>
      </c>
      <c r="G794" s="630" t="s">
        <v>189</v>
      </c>
      <c r="H794" s="628" t="s">
        <v>174</v>
      </c>
      <c r="I794" s="628" t="s">
        <v>15</v>
      </c>
      <c r="J794" s="673" t="str">
        <f>F794&amp;"_"&amp;G794&amp;"_"&amp;H794&amp;"_"&amp;I794&amp;"_"&amp;UPPER(D794)</f>
        <v>G_D0200_E1_MSR_LEITUNG</v>
      </c>
      <c r="K794" s="824" t="str">
        <f>VLOOKUP(L794,Index!A:D,2,FALSE)&amp;","&amp;VLOOKUP(L794,Index!A:D,3,FALSE)&amp;","&amp;VLOOKUP(L794,Index!A:D,4,FALSE)</f>
        <v>127,63,0</v>
      </c>
      <c r="L794" s="632">
        <v>36</v>
      </c>
      <c r="M794" s="629" t="s">
        <v>129</v>
      </c>
      <c r="N794" s="633">
        <f>VLOOKUP($L794,Index!F:H,2,FALSE)</f>
        <v>0.25</v>
      </c>
      <c r="O794" s="633">
        <f>VLOOKUP($L794,Index!F:H,3,FALSE)</f>
        <v>0.15</v>
      </c>
      <c r="P794" s="932"/>
      <c r="Q794" s="908" t="str">
        <f t="shared" si="34"/>
        <v/>
      </c>
      <c r="R794" s="635"/>
      <c r="S794" s="634"/>
      <c r="T794" s="634"/>
      <c r="U794" s="634"/>
      <c r="V794" s="634"/>
      <c r="W794" s="772" t="s">
        <v>1271</v>
      </c>
      <c r="AA794" s="604">
        <f>VLOOKUP(L794,Index!A:D,2,FALSE)</f>
        <v>127</v>
      </c>
      <c r="AB794" s="604">
        <f>VLOOKUP(L794,Index!A:D,3,FALSE)</f>
        <v>63</v>
      </c>
      <c r="AC794" s="604">
        <f>VLOOKUP(L794,Index!A:D,4,FALSE)</f>
        <v>0</v>
      </c>
    </row>
    <row r="795" spans="1:29" s="604" customFormat="1" ht="13.5" outlineLevel="1" x14ac:dyDescent="0.25">
      <c r="A795" s="603"/>
      <c r="C795" s="713"/>
      <c r="D795" s="715" t="s">
        <v>171</v>
      </c>
      <c r="E795" s="679" t="s">
        <v>1768</v>
      </c>
      <c r="F795" s="714" t="s">
        <v>249</v>
      </c>
      <c r="G795" s="716" t="s">
        <v>189</v>
      </c>
      <c r="H795" s="713" t="s">
        <v>174</v>
      </c>
      <c r="I795" s="713"/>
      <c r="J795" s="673" t="str">
        <f>F795&amp;"_"&amp;G795&amp;"_"&amp;H795&amp;"_"&amp;UPPER(D795)</f>
        <v>G_D0200_E1_ERSCHLIESSUNG</v>
      </c>
      <c r="K795" s="821" t="str">
        <f>VLOOKUP(L795,Index!A:D,2,FALSE)&amp;","&amp;VLOOKUP(L795,Index!A:D,3,FALSE)&amp;","&amp;VLOOKUP(L795,Index!A:D,4,FALSE)</f>
        <v>255,255,0</v>
      </c>
      <c r="L795" s="632">
        <v>50</v>
      </c>
      <c r="M795" s="714" t="s">
        <v>129</v>
      </c>
      <c r="N795" s="719">
        <f>VLOOKUP($L795,Index!F:H,2,FALSE)</f>
        <v>0.25</v>
      </c>
      <c r="O795" s="719">
        <f>VLOOKUP($L795,Index!F:H,3,FALSE)</f>
        <v>0.15</v>
      </c>
      <c r="P795" s="932"/>
      <c r="Q795" s="908" t="str">
        <f t="shared" si="34"/>
        <v/>
      </c>
      <c r="R795" s="678"/>
      <c r="S795" s="679"/>
      <c r="T795" s="679"/>
      <c r="U795" s="679"/>
      <c r="V795" s="684"/>
      <c r="W795" s="746" t="s">
        <v>1273</v>
      </c>
      <c r="AA795" s="604">
        <f>VLOOKUP(L795,Index!A:D,2,FALSE)</f>
        <v>255</v>
      </c>
      <c r="AB795" s="604">
        <f>VLOOKUP(L795,Index!A:D,3,FALSE)</f>
        <v>255</v>
      </c>
      <c r="AC795" s="604">
        <f>VLOOKUP(L795,Index!A:D,4,FALSE)</f>
        <v>0</v>
      </c>
    </row>
    <row r="796" spans="1:29" s="604" customFormat="1" ht="13.5" outlineLevel="1" x14ac:dyDescent="0.25">
      <c r="A796" s="603"/>
      <c r="C796" s="628"/>
      <c r="D796" s="715" t="s">
        <v>171</v>
      </c>
      <c r="E796" s="735" t="s">
        <v>196</v>
      </c>
      <c r="F796" s="629" t="s">
        <v>249</v>
      </c>
      <c r="G796" s="630" t="s">
        <v>189</v>
      </c>
      <c r="H796" s="628" t="s">
        <v>174</v>
      </c>
      <c r="I796" s="628" t="s">
        <v>199</v>
      </c>
      <c r="J796" s="673" t="str">
        <f>F796&amp;"_"&amp;G796&amp;"_"&amp;H796&amp;"_"&amp;I796&amp;"_"&amp;UPPER(D796)</f>
        <v>G_D0200_E1_TRA_ERSCHLIESSUNG</v>
      </c>
      <c r="K796" s="821" t="str">
        <f>VLOOKUP(L796,Index!A:D,2,FALSE)&amp;","&amp;VLOOKUP(L796,Index!A:D,3,FALSE)&amp;","&amp;VLOOKUP(L796,Index!A:D,4,FALSE)</f>
        <v>255,255,0</v>
      </c>
      <c r="L796" s="632">
        <v>50</v>
      </c>
      <c r="M796" s="629" t="s">
        <v>129</v>
      </c>
      <c r="N796" s="633">
        <f>VLOOKUP($L796,Index!F:H,2,FALSE)</f>
        <v>0.25</v>
      </c>
      <c r="O796" s="633">
        <f>VLOOKUP($L796,Index!F:H,3,FALSE)</f>
        <v>0.15</v>
      </c>
      <c r="P796" s="932"/>
      <c r="Q796" s="908" t="str">
        <f t="shared" si="34"/>
        <v/>
      </c>
      <c r="R796" s="635"/>
      <c r="S796" s="634"/>
      <c r="T796" s="634"/>
      <c r="U796" s="634"/>
      <c r="V796" s="634"/>
      <c r="AA796" s="604">
        <f>VLOOKUP(L796,Index!A:D,2,FALSE)</f>
        <v>255</v>
      </c>
      <c r="AB796" s="604">
        <f>VLOOKUP(L796,Index!A:D,3,FALSE)</f>
        <v>255</v>
      </c>
      <c r="AC796" s="604">
        <f>VLOOKUP(L796,Index!A:D,4,FALSE)</f>
        <v>0</v>
      </c>
    </row>
    <row r="797" spans="1:29" s="604" customFormat="1" ht="13.5" outlineLevel="1" x14ac:dyDescent="0.25">
      <c r="A797" s="603"/>
      <c r="C797" s="628"/>
      <c r="D797" s="715" t="s">
        <v>171</v>
      </c>
      <c r="E797" s="735" t="s">
        <v>197</v>
      </c>
      <c r="F797" s="629" t="s">
        <v>249</v>
      </c>
      <c r="G797" s="630" t="s">
        <v>189</v>
      </c>
      <c r="H797" s="628" t="s">
        <v>174</v>
      </c>
      <c r="I797" s="628" t="s">
        <v>220</v>
      </c>
      <c r="J797" s="673" t="str">
        <f>F797&amp;"_"&amp;G797&amp;"_"&amp;H797&amp;"_"&amp;I797&amp;"_"&amp;UPPER(D797)</f>
        <v>G_D0200_E1_KAN_ERSCHLIESSUNG</v>
      </c>
      <c r="K797" s="821" t="str">
        <f>VLOOKUP(L797,Index!A:D,2,FALSE)&amp;","&amp;VLOOKUP(L797,Index!A:D,3,FALSE)&amp;","&amp;VLOOKUP(L797,Index!A:D,4,FALSE)</f>
        <v>255,255,0</v>
      </c>
      <c r="L797" s="632">
        <v>50</v>
      </c>
      <c r="M797" s="629" t="s">
        <v>129</v>
      </c>
      <c r="N797" s="633">
        <f>VLOOKUP($L797,Index!F:H,2,FALSE)</f>
        <v>0.25</v>
      </c>
      <c r="O797" s="633">
        <f>VLOOKUP($L797,Index!F:H,3,FALSE)</f>
        <v>0.15</v>
      </c>
      <c r="P797" s="932"/>
      <c r="Q797" s="908" t="str">
        <f t="shared" si="34"/>
        <v/>
      </c>
      <c r="R797" s="635"/>
      <c r="S797" s="634"/>
      <c r="T797" s="634"/>
      <c r="U797" s="634"/>
      <c r="V797" s="634"/>
      <c r="W797" s="746" t="s">
        <v>1275</v>
      </c>
      <c r="AA797" s="604">
        <f>VLOOKUP(L797,Index!A:D,2,FALSE)</f>
        <v>255</v>
      </c>
      <c r="AB797" s="604">
        <f>VLOOKUP(L797,Index!A:D,3,FALSE)</f>
        <v>255</v>
      </c>
      <c r="AC797" s="604">
        <f>VLOOKUP(L797,Index!A:D,4,FALSE)</f>
        <v>0</v>
      </c>
    </row>
    <row r="798" spans="1:29" s="604" customFormat="1" ht="13.5" outlineLevel="1" x14ac:dyDescent="0.25">
      <c r="A798" s="603"/>
      <c r="C798" s="628"/>
      <c r="D798" s="715" t="s">
        <v>171</v>
      </c>
      <c r="E798" s="735" t="s">
        <v>198</v>
      </c>
      <c r="F798" s="629" t="s">
        <v>249</v>
      </c>
      <c r="G798" s="630" t="s">
        <v>189</v>
      </c>
      <c r="H798" s="628" t="s">
        <v>174</v>
      </c>
      <c r="I798" s="628" t="s">
        <v>200</v>
      </c>
      <c r="J798" s="673" t="str">
        <f>F798&amp;"_"&amp;G798&amp;"_"&amp;H798&amp;"_"&amp;I798&amp;"_"&amp;UPPER(D798)</f>
        <v>G_D0200_E1_KBH_ERSCHLIESSUNG</v>
      </c>
      <c r="K798" s="821" t="str">
        <f>VLOOKUP(L798,Index!A:D,2,FALSE)&amp;","&amp;VLOOKUP(L798,Index!A:D,3,FALSE)&amp;","&amp;VLOOKUP(L798,Index!A:D,4,FALSE)</f>
        <v>255,255,0</v>
      </c>
      <c r="L798" s="632">
        <v>50</v>
      </c>
      <c r="M798" s="629" t="s">
        <v>129</v>
      </c>
      <c r="N798" s="633">
        <f>VLOOKUP($L798,Index!F:H,2,FALSE)</f>
        <v>0.25</v>
      </c>
      <c r="O798" s="633">
        <f>VLOOKUP($L798,Index!F:H,3,FALSE)</f>
        <v>0.15</v>
      </c>
      <c r="P798" s="932"/>
      <c r="Q798" s="908" t="str">
        <f t="shared" si="34"/>
        <v/>
      </c>
      <c r="R798" s="635"/>
      <c r="S798" s="634"/>
      <c r="T798" s="634"/>
      <c r="U798" s="634"/>
      <c r="V798" s="634"/>
      <c r="W798" s="772" t="s">
        <v>1276</v>
      </c>
      <c r="AA798" s="604">
        <f>VLOOKUP(L798,Index!A:D,2,FALSE)</f>
        <v>255</v>
      </c>
      <c r="AB798" s="604">
        <f>VLOOKUP(L798,Index!A:D,3,FALSE)</f>
        <v>255</v>
      </c>
      <c r="AC798" s="604">
        <f>VLOOKUP(L798,Index!A:D,4,FALSE)</f>
        <v>0</v>
      </c>
    </row>
    <row r="799" spans="1:29" s="604" customFormat="1" ht="13.5" outlineLevel="1" x14ac:dyDescent="0.25">
      <c r="A799" s="603"/>
      <c r="C799" s="601" t="s">
        <v>476</v>
      </c>
      <c r="D799" s="601" t="s">
        <v>852</v>
      </c>
      <c r="E799" s="626"/>
      <c r="F799" s="600"/>
      <c r="G799" s="622"/>
      <c r="H799" s="601"/>
      <c r="I799" s="601"/>
      <c r="J799" s="623"/>
      <c r="K799" s="600"/>
      <c r="L799" s="624"/>
      <c r="M799" s="600"/>
      <c r="N799" s="625"/>
      <c r="O799" s="625"/>
      <c r="P799" s="931"/>
      <c r="Q799" s="907" t="str">
        <f t="shared" si="34"/>
        <v/>
      </c>
      <c r="R799" s="627"/>
      <c r="S799" s="626"/>
      <c r="T799" s="626"/>
      <c r="U799" s="626"/>
      <c r="V799" s="626"/>
      <c r="W799" s="772" t="s">
        <v>1201</v>
      </c>
      <c r="AA799" s="604" t="e">
        <f>VLOOKUP(L799,Index!A:D,2,FALSE)</f>
        <v>#N/A</v>
      </c>
      <c r="AB799" s="604" t="e">
        <f>VLOOKUP(L799,Index!A:D,3,FALSE)</f>
        <v>#N/A</v>
      </c>
      <c r="AC799" s="604" t="e">
        <f>VLOOKUP(L799,Index!A:D,4,FALSE)</f>
        <v>#N/A</v>
      </c>
    </row>
    <row r="800" spans="1:29" s="604" customFormat="1" ht="13.5" outlineLevel="1" x14ac:dyDescent="0.25">
      <c r="A800" s="603"/>
      <c r="C800" s="773"/>
      <c r="D800" s="775" t="s">
        <v>222</v>
      </c>
      <c r="E800" s="679"/>
      <c r="F800" s="774" t="s">
        <v>249</v>
      </c>
      <c r="G800" s="716" t="s">
        <v>476</v>
      </c>
      <c r="H800" s="773" t="s">
        <v>221</v>
      </c>
      <c r="I800" s="773"/>
      <c r="J800" s="673" t="str">
        <f t="shared" ref="J800:J810" si="35">F800&amp;"_"&amp;G800&amp;"_"&amp;H800&amp;"_"&amp;UPPER(D800)</f>
        <v>G_V0100_C3_HILFSKONSTRUKTION</v>
      </c>
      <c r="K800" s="776" t="str">
        <f>VLOOKUP(L800,Index!A:D,2,FALSE)&amp;","&amp;VLOOKUP(L800,Index!A:D,3,FALSE)&amp;","&amp;VLOOKUP(L800,Index!A:D,4,FALSE)</f>
        <v>0,255,0</v>
      </c>
      <c r="L800" s="777">
        <v>3</v>
      </c>
      <c r="M800" s="774" t="s">
        <v>129</v>
      </c>
      <c r="N800" s="719">
        <f>VLOOKUP($L800,Index!F:H,2,FALSE)</f>
        <v>0</v>
      </c>
      <c r="O800" s="719">
        <f>VLOOKUP($L800,Index!F:H,3,FALSE)</f>
        <v>0</v>
      </c>
      <c r="P800" s="932"/>
      <c r="Q800" s="908" t="str">
        <f t="shared" si="34"/>
        <v/>
      </c>
      <c r="R800" s="678"/>
      <c r="S800" s="679"/>
      <c r="T800" s="679"/>
      <c r="U800" s="679"/>
      <c r="V800" s="684"/>
      <c r="W800" s="746" t="s">
        <v>1277</v>
      </c>
      <c r="AA800" s="604">
        <f>VLOOKUP(L800,Index!A:D,2,FALSE)</f>
        <v>0</v>
      </c>
      <c r="AB800" s="604">
        <f>VLOOKUP(L800,Index!A:D,3,FALSE)</f>
        <v>255</v>
      </c>
      <c r="AC800" s="604">
        <f>VLOOKUP(L800,Index!A:D,4,FALSE)</f>
        <v>0</v>
      </c>
    </row>
    <row r="801" spans="1:29" s="604" customFormat="1" ht="13.5" outlineLevel="1" x14ac:dyDescent="0.25">
      <c r="A801" s="603"/>
      <c r="C801" s="773"/>
      <c r="D801" s="775" t="s">
        <v>1572</v>
      </c>
      <c r="E801" s="679"/>
      <c r="F801" s="774" t="s">
        <v>249</v>
      </c>
      <c r="G801" s="716" t="s">
        <v>476</v>
      </c>
      <c r="H801" s="773" t="s">
        <v>223</v>
      </c>
      <c r="I801" s="773"/>
      <c r="J801" s="673" t="str">
        <f t="shared" si="35"/>
        <v>G_V0100_D1_KOTE</v>
      </c>
      <c r="K801" s="826" t="str">
        <f>VLOOKUP(L801,Index!A:D,2,FALSE)&amp;","&amp;VLOOKUP(L801,Index!A:D,3,FALSE)&amp;","&amp;VLOOKUP(L801,Index!A:D,4,FALSE)</f>
        <v>91,91,91</v>
      </c>
      <c r="L801" s="777">
        <v>251</v>
      </c>
      <c r="M801" s="774" t="s">
        <v>129</v>
      </c>
      <c r="N801" s="719">
        <f>VLOOKUP($L801,Index!F:H,2,FALSE)</f>
        <v>0.1</v>
      </c>
      <c r="O801" s="719">
        <f>VLOOKUP($L801,Index!F:H,3,FALSE)</f>
        <v>0.1</v>
      </c>
      <c r="P801" s="932"/>
      <c r="Q801" s="908" t="str">
        <f t="shared" si="34"/>
        <v/>
      </c>
      <c r="R801" s="678"/>
      <c r="S801" s="679"/>
      <c r="T801" s="679"/>
      <c r="U801" s="679"/>
      <c r="V801" s="684"/>
      <c r="W801" s="746" t="s">
        <v>1278</v>
      </c>
      <c r="AA801" s="604">
        <f>VLOOKUP(L801,Index!A:D,2,FALSE)</f>
        <v>91</v>
      </c>
      <c r="AB801" s="604">
        <f>VLOOKUP(L801,Index!A:D,3,FALSE)</f>
        <v>91</v>
      </c>
      <c r="AC801" s="604">
        <f>VLOOKUP(L801,Index!A:D,4,FALSE)</f>
        <v>91</v>
      </c>
    </row>
    <row r="802" spans="1:29" s="604" customFormat="1" ht="13.5" outlineLevel="1" x14ac:dyDescent="0.25">
      <c r="A802" s="603"/>
      <c r="C802" s="773"/>
      <c r="D802" s="775" t="s">
        <v>1673</v>
      </c>
      <c r="E802" s="679"/>
      <c r="F802" s="774" t="s">
        <v>249</v>
      </c>
      <c r="G802" s="716" t="s">
        <v>476</v>
      </c>
      <c r="H802" s="773" t="s">
        <v>224</v>
      </c>
      <c r="I802" s="773"/>
      <c r="J802" s="673" t="str">
        <f t="shared" si="35"/>
        <v>G_V0100_D2_MASSE</v>
      </c>
      <c r="K802" s="778" t="str">
        <f>VLOOKUP(L802,Index!A:D,2,FALSE)&amp;","&amp;VLOOKUP(L802,Index!A:D,3,FALSE)&amp;","&amp;VLOOKUP(L802,Index!A:D,4,FALSE)</f>
        <v>51,51,51</v>
      </c>
      <c r="L802" s="777">
        <v>250</v>
      </c>
      <c r="M802" s="774" t="s">
        <v>129</v>
      </c>
      <c r="N802" s="719">
        <f>VLOOKUP($L802,Index!F:H,2,FALSE)</f>
        <v>0.05</v>
      </c>
      <c r="O802" s="719">
        <f>VLOOKUP($L802,Index!F:H,3,FALSE)</f>
        <v>0.05</v>
      </c>
      <c r="P802" s="932"/>
      <c r="Q802" s="908" t="str">
        <f t="shared" si="34"/>
        <v/>
      </c>
      <c r="R802" s="678"/>
      <c r="S802" s="679"/>
      <c r="T802" s="679"/>
      <c r="U802" s="679"/>
      <c r="V802" s="684"/>
      <c r="W802" s="772" t="s">
        <v>1279</v>
      </c>
      <c r="AA802" s="604">
        <f>VLOOKUP(L802,Index!A:D,2,FALSE)</f>
        <v>51</v>
      </c>
      <c r="AB802" s="604">
        <f>VLOOKUP(L802,Index!A:D,3,FALSE)</f>
        <v>51</v>
      </c>
      <c r="AC802" s="604">
        <f>VLOOKUP(L802,Index!A:D,4,FALSE)</f>
        <v>51</v>
      </c>
    </row>
    <row r="803" spans="1:29" s="604" customFormat="1" ht="13.5" outlineLevel="1" x14ac:dyDescent="0.25">
      <c r="A803" s="603"/>
      <c r="C803" s="773"/>
      <c r="D803" s="775" t="s">
        <v>1573</v>
      </c>
      <c r="E803" s="679"/>
      <c r="F803" s="774" t="s">
        <v>249</v>
      </c>
      <c r="G803" s="716" t="s">
        <v>476</v>
      </c>
      <c r="H803" s="773" t="s">
        <v>225</v>
      </c>
      <c r="I803" s="773"/>
      <c r="J803" s="673" t="str">
        <f t="shared" si="35"/>
        <v>G_V0100_G9_REFERENZ</v>
      </c>
      <c r="K803" s="779" t="str">
        <f>VLOOKUP(L803,Index!A:D,2,FALSE)&amp;","&amp;VLOOKUP(L803,Index!A:D,3,FALSE)&amp;","&amp;VLOOKUP(L803,Index!A:D,4,FALSE)</f>
        <v>255,127,0</v>
      </c>
      <c r="L803" s="780">
        <v>30</v>
      </c>
      <c r="M803" s="774" t="s">
        <v>129</v>
      </c>
      <c r="N803" s="719">
        <f>VLOOKUP($L803,Index!F:H,2,FALSE)</f>
        <v>0.25</v>
      </c>
      <c r="O803" s="719">
        <f>VLOOKUP($L803,Index!F:H,3,FALSE)</f>
        <v>0.15</v>
      </c>
      <c r="P803" s="932"/>
      <c r="Q803" s="908" t="str">
        <f t="shared" si="34"/>
        <v/>
      </c>
      <c r="R803" s="678"/>
      <c r="S803" s="679"/>
      <c r="T803" s="679"/>
      <c r="U803" s="679"/>
      <c r="V803" s="684"/>
      <c r="W803" s="746" t="s">
        <v>1280</v>
      </c>
      <c r="AA803" s="604">
        <f>VLOOKUP(L803,Index!A:D,2,FALSE)</f>
        <v>255</v>
      </c>
      <c r="AB803" s="604">
        <f>VLOOKUP(L803,Index!A:D,3,FALSE)</f>
        <v>127</v>
      </c>
      <c r="AC803" s="604">
        <f>VLOOKUP(L803,Index!A:D,4,FALSE)</f>
        <v>0</v>
      </c>
    </row>
    <row r="804" spans="1:29" s="604" customFormat="1" ht="13.5" outlineLevel="1" x14ac:dyDescent="0.25">
      <c r="A804" s="603"/>
      <c r="C804" s="773"/>
      <c r="D804" s="775" t="s">
        <v>1574</v>
      </c>
      <c r="E804" s="679"/>
      <c r="F804" s="774" t="s">
        <v>249</v>
      </c>
      <c r="G804" s="716" t="s">
        <v>476</v>
      </c>
      <c r="H804" s="773" t="s">
        <v>226</v>
      </c>
      <c r="I804" s="773"/>
      <c r="J804" s="673" t="str">
        <f t="shared" si="35"/>
        <v>G_V0100_G10_ROTSTIFT</v>
      </c>
      <c r="K804" s="781" t="str">
        <f>VLOOKUP(L804,Index!A:D,2,FALSE)&amp;","&amp;VLOOKUP(L804,Index!A:D,3,FALSE)&amp;","&amp;VLOOKUP(L804,Index!A:D,4,FALSE)</f>
        <v>255,0,0</v>
      </c>
      <c r="L804" s="777">
        <v>1</v>
      </c>
      <c r="M804" s="774" t="s">
        <v>129</v>
      </c>
      <c r="N804" s="719">
        <f>VLOOKUP($L804,Index!F:H,2,FALSE)</f>
        <v>0</v>
      </c>
      <c r="O804" s="719">
        <f>VLOOKUP($L804,Index!F:H,3,FALSE)</f>
        <v>0</v>
      </c>
      <c r="P804" s="932"/>
      <c r="Q804" s="908" t="str">
        <f t="shared" si="34"/>
        <v/>
      </c>
      <c r="R804" s="678"/>
      <c r="S804" s="679"/>
      <c r="T804" s="679"/>
      <c r="U804" s="679"/>
      <c r="V804" s="684"/>
      <c r="W804" s="746" t="s">
        <v>1281</v>
      </c>
      <c r="AA804" s="604">
        <f>VLOOKUP(L804,Index!A:D,2,FALSE)</f>
        <v>255</v>
      </c>
      <c r="AB804" s="604">
        <f>VLOOKUP(L804,Index!A:D,3,FALSE)</f>
        <v>0</v>
      </c>
      <c r="AC804" s="604">
        <f>VLOOKUP(L804,Index!A:D,4,FALSE)</f>
        <v>0</v>
      </c>
    </row>
    <row r="805" spans="1:29" s="604" customFormat="1" ht="13.5" outlineLevel="1" x14ac:dyDescent="0.25">
      <c r="A805" s="603"/>
      <c r="C805" s="773"/>
      <c r="D805" s="775" t="s">
        <v>1575</v>
      </c>
      <c r="E805" s="679"/>
      <c r="F805" s="774" t="s">
        <v>249</v>
      </c>
      <c r="G805" s="716" t="s">
        <v>476</v>
      </c>
      <c r="H805" s="773" t="s">
        <v>227</v>
      </c>
      <c r="I805" s="773"/>
      <c r="J805" s="673" t="str">
        <f t="shared" si="35"/>
        <v>G_V0100_G11_SCHNITTLINIE</v>
      </c>
      <c r="K805" s="782" t="str">
        <f>VLOOKUP(L805,Index!A:D,2,FALSE)&amp;","&amp;VLOOKUP(L805,Index!A:D,3,FALSE)&amp;","&amp;VLOOKUP(L805,Index!A:D,4,FALSE)</f>
        <v>132,132,132</v>
      </c>
      <c r="L805" s="780">
        <v>252</v>
      </c>
      <c r="M805" s="774" t="s">
        <v>129</v>
      </c>
      <c r="N805" s="719">
        <f>VLOOKUP($L805,Index!F:H,2,FALSE)</f>
        <v>0.2</v>
      </c>
      <c r="O805" s="719">
        <f>VLOOKUP($L805,Index!F:H,3,FALSE)</f>
        <v>0.15</v>
      </c>
      <c r="P805" s="932"/>
      <c r="Q805" s="908" t="str">
        <f t="shared" si="34"/>
        <v/>
      </c>
      <c r="R805" s="678"/>
      <c r="S805" s="679"/>
      <c r="T805" s="679"/>
      <c r="U805" s="679"/>
      <c r="V805" s="684"/>
      <c r="W805" s="746" t="s">
        <v>1282</v>
      </c>
      <c r="AA805" s="604">
        <f>VLOOKUP(L805,Index!A:D,2,FALSE)</f>
        <v>132</v>
      </c>
      <c r="AB805" s="604">
        <f>VLOOKUP(L805,Index!A:D,3,FALSE)</f>
        <v>132</v>
      </c>
      <c r="AC805" s="604">
        <f>VLOOKUP(L805,Index!A:D,4,FALSE)</f>
        <v>132</v>
      </c>
    </row>
    <row r="806" spans="1:29" s="604" customFormat="1" ht="13.5" outlineLevel="1" x14ac:dyDescent="0.25">
      <c r="A806" s="603"/>
      <c r="C806" s="773"/>
      <c r="D806" s="775" t="s">
        <v>1576</v>
      </c>
      <c r="E806" s="679"/>
      <c r="F806" s="774" t="s">
        <v>249</v>
      </c>
      <c r="G806" s="716" t="s">
        <v>476</v>
      </c>
      <c r="H806" s="773" t="s">
        <v>229</v>
      </c>
      <c r="I806" s="773"/>
      <c r="J806" s="673" t="str">
        <f t="shared" si="35"/>
        <v>G_V0100_I3_HINWEIS</v>
      </c>
      <c r="K806" s="950" t="str">
        <f>VLOOKUP(L806,Index!A:D,2,FALSE)&amp;","&amp;VLOOKUP(L806,Index!A:D,3,FALSE)&amp;","&amp;VLOOKUP(L806,Index!A:D,4,FALSE)</f>
        <v>132,132,132</v>
      </c>
      <c r="L806" s="777">
        <v>252</v>
      </c>
      <c r="M806" s="774" t="s">
        <v>129</v>
      </c>
      <c r="N806" s="719">
        <f>VLOOKUP($L806,Index!F:H,2,FALSE)</f>
        <v>0.2</v>
      </c>
      <c r="O806" s="719">
        <f>VLOOKUP($L806,Index!F:H,3,FALSE)</f>
        <v>0.15</v>
      </c>
      <c r="P806" s="932"/>
      <c r="Q806" s="908" t="str">
        <f t="shared" si="34"/>
        <v/>
      </c>
      <c r="R806" s="678"/>
      <c r="S806" s="679"/>
      <c r="T806" s="679"/>
      <c r="U806" s="679"/>
      <c r="V806" s="684"/>
      <c r="W806" s="746" t="s">
        <v>1283</v>
      </c>
      <c r="AA806" s="604">
        <f>VLOOKUP(L806,Index!A:D,2,FALSE)</f>
        <v>132</v>
      </c>
      <c r="AB806" s="604">
        <f>VLOOKUP(L806,Index!A:D,3,FALSE)</f>
        <v>132</v>
      </c>
      <c r="AC806" s="604">
        <f>VLOOKUP(L806,Index!A:D,4,FALSE)</f>
        <v>132</v>
      </c>
    </row>
    <row r="807" spans="1:29" s="604" customFormat="1" ht="13.5" outlineLevel="1" x14ac:dyDescent="0.25">
      <c r="A807" s="603"/>
      <c r="C807" s="773"/>
      <c r="D807" s="775" t="s">
        <v>252</v>
      </c>
      <c r="E807" s="679"/>
      <c r="F807" s="774" t="s">
        <v>249</v>
      </c>
      <c r="G807" s="716" t="s">
        <v>476</v>
      </c>
      <c r="H807" s="773" t="s">
        <v>228</v>
      </c>
      <c r="I807" s="773"/>
      <c r="J807" s="673" t="str">
        <f t="shared" si="35"/>
        <v>G_V0100_I5_TEXT</v>
      </c>
      <c r="K807" s="950" t="str">
        <f>VLOOKUP(L807,Index!A:D,2,FALSE)&amp;","&amp;VLOOKUP(L807,Index!A:D,3,FALSE)&amp;","&amp;VLOOKUP(L807,Index!A:D,4,FALSE)</f>
        <v>132,132,132</v>
      </c>
      <c r="L807" s="777">
        <v>252</v>
      </c>
      <c r="M807" s="774" t="s">
        <v>129</v>
      </c>
      <c r="N807" s="719">
        <f>VLOOKUP($L807,Index!F:H,2,FALSE)</f>
        <v>0.2</v>
      </c>
      <c r="O807" s="719">
        <f>VLOOKUP($L807,Index!F:H,3,FALSE)</f>
        <v>0.15</v>
      </c>
      <c r="P807" s="932"/>
      <c r="Q807" s="908" t="str">
        <f t="shared" si="34"/>
        <v/>
      </c>
      <c r="R807" s="678"/>
      <c r="S807" s="679"/>
      <c r="T807" s="679"/>
      <c r="U807" s="679"/>
      <c r="V807" s="684"/>
      <c r="W807" s="772" t="s">
        <v>1284</v>
      </c>
      <c r="AA807" s="604">
        <f>VLOOKUP(L807,Index!A:D,2,FALSE)</f>
        <v>132</v>
      </c>
      <c r="AB807" s="604">
        <f>VLOOKUP(L807,Index!A:D,3,FALSE)</f>
        <v>132</v>
      </c>
      <c r="AC807" s="604">
        <f>VLOOKUP(L807,Index!A:D,4,FALSE)</f>
        <v>132</v>
      </c>
    </row>
    <row r="808" spans="1:29" s="604" customFormat="1" ht="13.5" outlineLevel="1" x14ac:dyDescent="0.25">
      <c r="A808" s="603"/>
      <c r="C808" s="773"/>
      <c r="D808" s="775" t="s">
        <v>251</v>
      </c>
      <c r="E808" s="679"/>
      <c r="F808" s="774" t="s">
        <v>249</v>
      </c>
      <c r="G808" s="716" t="s">
        <v>476</v>
      </c>
      <c r="H808" s="773" t="s">
        <v>230</v>
      </c>
      <c r="I808" s="773"/>
      <c r="J808" s="673" t="str">
        <f t="shared" si="35"/>
        <v>G_V0100_L6_PLANKOPF</v>
      </c>
      <c r="K808" s="782" t="str">
        <f>VLOOKUP(L808,Index!A:D,2,FALSE)&amp;","&amp;VLOOKUP(L808,Index!A:D,3,FALSE)&amp;","&amp;VLOOKUP(L808,Index!A:D,4,FALSE)</f>
        <v>132,132,132</v>
      </c>
      <c r="L808" s="780">
        <v>252</v>
      </c>
      <c r="M808" s="774" t="s">
        <v>129</v>
      </c>
      <c r="N808" s="719">
        <f>VLOOKUP($L808,Index!F:H,2,FALSE)</f>
        <v>0.2</v>
      </c>
      <c r="O808" s="719">
        <f>VLOOKUP($L808,Index!F:H,3,FALSE)</f>
        <v>0.15</v>
      </c>
      <c r="P808" s="932"/>
      <c r="Q808" s="908" t="str">
        <f t="shared" si="34"/>
        <v/>
      </c>
      <c r="R808" s="678"/>
      <c r="S808" s="679"/>
      <c r="T808" s="679"/>
      <c r="U808" s="679"/>
      <c r="V808" s="684"/>
      <c r="W808" s="746" t="s">
        <v>1285</v>
      </c>
      <c r="AA808" s="604">
        <f>VLOOKUP(L808,Index!A:D,2,FALSE)</f>
        <v>132</v>
      </c>
      <c r="AB808" s="604">
        <f>VLOOKUP(L808,Index!A:D,3,FALSE)</f>
        <v>132</v>
      </c>
      <c r="AC808" s="604">
        <f>VLOOKUP(L808,Index!A:D,4,FALSE)</f>
        <v>132</v>
      </c>
    </row>
    <row r="809" spans="1:29" s="604" customFormat="1" ht="13.5" outlineLevel="1" x14ac:dyDescent="0.25">
      <c r="A809" s="603"/>
      <c r="C809" s="773"/>
      <c r="D809" s="775" t="s">
        <v>1577</v>
      </c>
      <c r="E809" s="679"/>
      <c r="F809" s="774" t="s">
        <v>249</v>
      </c>
      <c r="G809" s="716" t="s">
        <v>476</v>
      </c>
      <c r="H809" s="773" t="s">
        <v>232</v>
      </c>
      <c r="I809" s="773"/>
      <c r="J809" s="673" t="str">
        <f t="shared" si="35"/>
        <v>G_V0100_L7_PLANLEGENDE</v>
      </c>
      <c r="K809" s="782" t="str">
        <f>VLOOKUP(L809,Index!A:D,2,FALSE)&amp;","&amp;VLOOKUP(L809,Index!A:D,3,FALSE)&amp;","&amp;VLOOKUP(L809,Index!A:D,4,FALSE)</f>
        <v>132,132,132</v>
      </c>
      <c r="L809" s="780">
        <v>252</v>
      </c>
      <c r="M809" s="774" t="s">
        <v>129</v>
      </c>
      <c r="N809" s="719">
        <f>VLOOKUP($L809,Index!F:H,2,FALSE)</f>
        <v>0.2</v>
      </c>
      <c r="O809" s="719">
        <f>VLOOKUP($L809,Index!F:H,3,FALSE)</f>
        <v>0.15</v>
      </c>
      <c r="P809" s="932"/>
      <c r="Q809" s="908" t="str">
        <f t="shared" si="34"/>
        <v/>
      </c>
      <c r="R809" s="678"/>
      <c r="S809" s="679"/>
      <c r="T809" s="679"/>
      <c r="U809" s="679"/>
      <c r="V809" s="684"/>
      <c r="W809" s="746" t="s">
        <v>1286</v>
      </c>
      <c r="AA809" s="604">
        <f>VLOOKUP(L809,Index!A:D,2,FALSE)</f>
        <v>132</v>
      </c>
      <c r="AB809" s="604">
        <f>VLOOKUP(L809,Index!A:D,3,FALSE)</f>
        <v>132</v>
      </c>
      <c r="AC809" s="604">
        <f>VLOOKUP(L809,Index!A:D,4,FALSE)</f>
        <v>132</v>
      </c>
    </row>
    <row r="810" spans="1:29" s="604" customFormat="1" ht="13.5" outlineLevel="1" x14ac:dyDescent="0.25">
      <c r="A810" s="603"/>
      <c r="C810" s="773"/>
      <c r="D810" s="775" t="s">
        <v>231</v>
      </c>
      <c r="E810" s="679"/>
      <c r="F810" s="774" t="s">
        <v>249</v>
      </c>
      <c r="G810" s="716" t="s">
        <v>476</v>
      </c>
      <c r="H810" s="773" t="s">
        <v>233</v>
      </c>
      <c r="I810" s="773"/>
      <c r="J810" s="673" t="str">
        <f t="shared" si="35"/>
        <v>G_V0100_L8_PLANRAHMEN</v>
      </c>
      <c r="K810" s="782" t="str">
        <f>VLOOKUP(L810,Index!A:D,2,FALSE)&amp;","&amp;VLOOKUP(L810,Index!A:D,3,FALSE)&amp;","&amp;VLOOKUP(L810,Index!A:D,4,FALSE)</f>
        <v>132,132,132</v>
      </c>
      <c r="L810" s="780">
        <v>252</v>
      </c>
      <c r="M810" s="774" t="s">
        <v>129</v>
      </c>
      <c r="N810" s="719">
        <f>VLOOKUP($L810,Index!F:H,2,FALSE)</f>
        <v>0.2</v>
      </c>
      <c r="O810" s="719">
        <f>VLOOKUP($L810,Index!F:H,3,FALSE)</f>
        <v>0.15</v>
      </c>
      <c r="P810" s="932"/>
      <c r="Q810" s="908" t="str">
        <f t="shared" si="34"/>
        <v/>
      </c>
      <c r="R810" s="678"/>
      <c r="S810" s="679"/>
      <c r="T810" s="679"/>
      <c r="U810" s="679"/>
      <c r="V810" s="684"/>
      <c r="W810" s="746" t="s">
        <v>1287</v>
      </c>
      <c r="AA810" s="604">
        <f>VLOOKUP(L810,Index!A:D,2,FALSE)</f>
        <v>132</v>
      </c>
      <c r="AB810" s="604">
        <f>VLOOKUP(L810,Index!A:D,3,FALSE)</f>
        <v>132</v>
      </c>
      <c r="AC810" s="604">
        <f>VLOOKUP(L810,Index!A:D,4,FALSE)</f>
        <v>132</v>
      </c>
    </row>
    <row r="811" spans="1:29" s="604" customFormat="1" ht="13.5" x14ac:dyDescent="0.25">
      <c r="A811" s="603"/>
      <c r="D811" s="637"/>
      <c r="E811" s="642"/>
      <c r="F811" s="636"/>
      <c r="G811" s="638"/>
      <c r="J811" s="639"/>
      <c r="K811" s="636"/>
      <c r="L811" s="640"/>
      <c r="M811" s="636"/>
      <c r="N811" s="641"/>
      <c r="O811" s="641"/>
      <c r="P811" s="933"/>
      <c r="Q811" s="643" t="str">
        <f t="shared" si="34"/>
        <v/>
      </c>
      <c r="R811" s="643"/>
      <c r="S811" s="642"/>
      <c r="T811" s="642"/>
      <c r="U811" s="642"/>
      <c r="V811" s="642"/>
      <c r="W811" s="746" t="s">
        <v>1288</v>
      </c>
      <c r="AA811" s="604" t="e">
        <f>VLOOKUP(L811,Index!A:D,2,FALSE)</f>
        <v>#N/A</v>
      </c>
      <c r="AB811" s="604" t="e">
        <f>VLOOKUP(L811,Index!A:D,3,FALSE)</f>
        <v>#N/A</v>
      </c>
      <c r="AC811" s="604" t="e">
        <f>VLOOKUP(L811,Index!A:D,4,FALSE)</f>
        <v>#N/A</v>
      </c>
    </row>
    <row r="812" spans="1:29" s="902" customFormat="1" ht="24" outlineLevel="1" x14ac:dyDescent="0.25">
      <c r="A812" s="901"/>
      <c r="C812" s="918" t="s">
        <v>810</v>
      </c>
      <c r="D812" s="920" t="s">
        <v>1044</v>
      </c>
      <c r="E812" s="921"/>
      <c r="F812" s="919"/>
      <c r="G812" s="922"/>
      <c r="H812" s="922"/>
      <c r="I812" s="922"/>
      <c r="J812" s="922"/>
      <c r="K812" s="923"/>
      <c r="L812" s="919"/>
      <c r="M812" s="919"/>
      <c r="N812" s="924"/>
      <c r="O812" s="924"/>
      <c r="P812" s="934"/>
      <c r="Q812" s="903" t="str">
        <f t="shared" si="34"/>
        <v/>
      </c>
      <c r="R812" s="903"/>
      <c r="S812" s="904"/>
      <c r="T812" s="904"/>
      <c r="U812" s="904"/>
      <c r="V812" s="905"/>
      <c r="W812" s="902" t="s">
        <v>1289</v>
      </c>
      <c r="AA812" s="604" t="e">
        <f>VLOOKUP(L812,Index!A:D,2,FALSE)</f>
        <v>#N/A</v>
      </c>
      <c r="AB812" s="604" t="e">
        <f>VLOOKUP(L812,Index!A:D,3,FALSE)</f>
        <v>#N/A</v>
      </c>
      <c r="AC812" s="604" t="e">
        <f>VLOOKUP(L812,Index!A:D,4,FALSE)</f>
        <v>#N/A</v>
      </c>
    </row>
    <row r="813" spans="1:29" s="637" customFormat="1" ht="13.5" x14ac:dyDescent="0.25">
      <c r="A813" s="745"/>
      <c r="B813" s="604"/>
      <c r="C813" s="604"/>
      <c r="E813" s="642"/>
      <c r="F813" s="636"/>
      <c r="G813" s="638"/>
      <c r="H813" s="604"/>
      <c r="I813" s="604"/>
      <c r="J813" s="639"/>
      <c r="K813" s="636"/>
      <c r="L813" s="640"/>
      <c r="M813" s="636"/>
      <c r="N813" s="641"/>
      <c r="O813" s="641"/>
      <c r="P813" s="933"/>
      <c r="Q813" s="643" t="str">
        <f t="shared" si="34"/>
        <v/>
      </c>
      <c r="R813" s="643"/>
      <c r="S813" s="642"/>
      <c r="T813" s="642"/>
      <c r="U813" s="642"/>
      <c r="V813" s="642"/>
      <c r="AA813" s="604" t="e">
        <f>VLOOKUP(L813,Index!A:D,2,FALSE)</f>
        <v>#N/A</v>
      </c>
      <c r="AB813" s="604" t="e">
        <f>VLOOKUP(L813,Index!A:D,3,FALSE)</f>
        <v>#N/A</v>
      </c>
      <c r="AC813" s="604" t="e">
        <f>VLOOKUP(L813,Index!A:D,4,FALSE)</f>
        <v>#N/A</v>
      </c>
    </row>
    <row r="814" spans="1:29" s="604" customFormat="1" ht="13.5" outlineLevel="1" x14ac:dyDescent="0.25">
      <c r="A814" s="603"/>
      <c r="C814" s="602" t="s">
        <v>77</v>
      </c>
      <c r="D814" s="602" t="s">
        <v>86</v>
      </c>
      <c r="E814" s="807" t="s">
        <v>1860</v>
      </c>
      <c r="F814" s="599"/>
      <c r="G814" s="805"/>
      <c r="H814" s="602"/>
      <c r="I814" s="602"/>
      <c r="J814" s="805"/>
      <c r="K814" s="731"/>
      <c r="L814" s="599"/>
      <c r="M814" s="599"/>
      <c r="N814" s="806"/>
      <c r="O814" s="806"/>
      <c r="P814" s="939"/>
      <c r="Q814" s="912" t="str">
        <f t="shared" si="34"/>
        <v/>
      </c>
      <c r="R814" s="806"/>
      <c r="S814" s="808"/>
      <c r="T814" s="808"/>
      <c r="U814" s="808"/>
      <c r="V814" s="808"/>
      <c r="AA814" s="604" t="e">
        <f>VLOOKUP(L814,Index!A:D,2,FALSE)</f>
        <v>#N/A</v>
      </c>
      <c r="AB814" s="604" t="e">
        <f>VLOOKUP(L814,Index!A:D,3,FALSE)</f>
        <v>#N/A</v>
      </c>
      <c r="AC814" s="604" t="e">
        <f>VLOOKUP(L814,Index!A:D,4,FALSE)</f>
        <v>#N/A</v>
      </c>
    </row>
    <row r="815" spans="1:29" s="604" customFormat="1" ht="13.5" outlineLevel="1" x14ac:dyDescent="0.25">
      <c r="A815" s="603"/>
      <c r="C815" s="601" t="s">
        <v>190</v>
      </c>
      <c r="D815" s="601" t="str">
        <f>D814</f>
        <v>Sicherheitsanlage</v>
      </c>
      <c r="E815" s="626"/>
      <c r="F815" s="600"/>
      <c r="G815" s="622"/>
      <c r="H815" s="601"/>
      <c r="I815" s="601"/>
      <c r="J815" s="623"/>
      <c r="K815" s="600"/>
      <c r="L815" s="624"/>
      <c r="M815" s="600"/>
      <c r="N815" s="625"/>
      <c r="O815" s="625"/>
      <c r="P815" s="931"/>
      <c r="Q815" s="907" t="str">
        <f t="shared" si="34"/>
        <v/>
      </c>
      <c r="R815" s="627"/>
      <c r="S815" s="626"/>
      <c r="T815" s="626"/>
      <c r="U815" s="626"/>
      <c r="V815" s="626"/>
      <c r="W815" s="746" t="s">
        <v>1291</v>
      </c>
      <c r="AA815" s="604" t="e">
        <f>VLOOKUP(L815,Index!A:D,2,FALSE)</f>
        <v>#N/A</v>
      </c>
      <c r="AB815" s="604" t="e">
        <f>VLOOKUP(L815,Index!A:D,3,FALSE)</f>
        <v>#N/A</v>
      </c>
      <c r="AC815" s="604" t="e">
        <f>VLOOKUP(L815,Index!A:D,4,FALSE)</f>
        <v>#N/A</v>
      </c>
    </row>
    <row r="816" spans="1:29" s="604" customFormat="1" ht="13.5" outlineLevel="1" x14ac:dyDescent="0.25">
      <c r="A816" s="603"/>
      <c r="C816" s="713"/>
      <c r="D816" s="715" t="s">
        <v>169</v>
      </c>
      <c r="E816" s="679" t="s">
        <v>1768</v>
      </c>
      <c r="F816" s="714" t="s">
        <v>810</v>
      </c>
      <c r="G816" s="716" t="s">
        <v>190</v>
      </c>
      <c r="H816" s="713" t="s">
        <v>174</v>
      </c>
      <c r="I816" s="713"/>
      <c r="J816" s="673" t="str">
        <f>F816&amp;"_"&amp;G816&amp;"_"&amp;H816&amp;"_"&amp;UPPER(D816)</f>
        <v>Y_D0300_E1_ERZEUGUNG</v>
      </c>
      <c r="K816" s="814" t="str">
        <f>VLOOKUP(L816,Index!A:D,2,FALSE)&amp;","&amp;VLOOKUP(L816,Index!A:D,3,FALSE)&amp;","&amp;VLOOKUP(L816,Index!A:D,4,FALSE)</f>
        <v>255,127,223</v>
      </c>
      <c r="L816" s="632">
        <v>221</v>
      </c>
      <c r="M816" s="714" t="s">
        <v>129</v>
      </c>
      <c r="N816" s="719">
        <f>VLOOKUP($L816,Index!F:H,2,FALSE)</f>
        <v>0.25</v>
      </c>
      <c r="O816" s="719">
        <f>VLOOKUP($L816,Index!F:H,3,FALSE)</f>
        <v>0.15</v>
      </c>
      <c r="P816" s="932"/>
      <c r="Q816" s="908" t="str">
        <f t="shared" si="34"/>
        <v/>
      </c>
      <c r="R816" s="678"/>
      <c r="S816" s="679"/>
      <c r="T816" s="679"/>
      <c r="U816" s="679"/>
      <c r="V816" s="680"/>
      <c r="AA816" s="604">
        <f>VLOOKUP(L816,Index!A:D,2,FALSE)</f>
        <v>255</v>
      </c>
      <c r="AB816" s="604">
        <f>VLOOKUP(L816,Index!A:D,3,FALSE)</f>
        <v>127</v>
      </c>
      <c r="AC816" s="604">
        <f>VLOOKUP(L816,Index!A:D,4,FALSE)</f>
        <v>223</v>
      </c>
    </row>
    <row r="817" spans="1:29" s="604" customFormat="1" ht="13.5" outlineLevel="1" x14ac:dyDescent="0.25">
      <c r="A817" s="603"/>
      <c r="C817" s="628"/>
      <c r="D817" s="715" t="s">
        <v>169</v>
      </c>
      <c r="E817" s="735" t="s">
        <v>236</v>
      </c>
      <c r="F817" s="629" t="s">
        <v>810</v>
      </c>
      <c r="G817" s="716" t="s">
        <v>190</v>
      </c>
      <c r="H817" s="628" t="s">
        <v>174</v>
      </c>
      <c r="I817" s="628" t="s">
        <v>1794</v>
      </c>
      <c r="J817" s="673" t="str">
        <f t="shared" ref="J817:J823" si="36">F817&amp;"_"&amp;G817&amp;"_"&amp;H817&amp;"_"&amp;I817&amp;"_"&amp;UPPER(D817)</f>
        <v>Y_D0300_E1_CTV_ERZEUGUNG</v>
      </c>
      <c r="K817" s="814" t="str">
        <f>VLOOKUP(L817,Index!A:D,2,FALSE)&amp;","&amp;VLOOKUP(L817,Index!A:D,3,FALSE)&amp;","&amp;VLOOKUP(L817,Index!A:D,4,FALSE)</f>
        <v>255,127,223</v>
      </c>
      <c r="L817" s="632">
        <v>221</v>
      </c>
      <c r="M817" s="629" t="s">
        <v>129</v>
      </c>
      <c r="N817" s="633">
        <f>VLOOKUP($L817,Index!F:H,2,FALSE)</f>
        <v>0.25</v>
      </c>
      <c r="O817" s="633">
        <f>VLOOKUP($L817,Index!F:H,3,FALSE)</f>
        <v>0.15</v>
      </c>
      <c r="P817" s="932"/>
      <c r="Q817" s="908" t="str">
        <f t="shared" si="34"/>
        <v>X</v>
      </c>
      <c r="R817" s="635"/>
      <c r="S817" s="634" t="s">
        <v>1255</v>
      </c>
      <c r="T817" s="634"/>
      <c r="U817" s="634"/>
      <c r="V817" s="634"/>
      <c r="W817" s="746" t="s">
        <v>1294</v>
      </c>
      <c r="AA817" s="604">
        <f>VLOOKUP(L817,Index!A:D,2,FALSE)</f>
        <v>255</v>
      </c>
      <c r="AB817" s="604">
        <f>VLOOKUP(L817,Index!A:D,3,FALSE)</f>
        <v>127</v>
      </c>
      <c r="AC817" s="604">
        <f>VLOOKUP(L817,Index!A:D,4,FALSE)</f>
        <v>223</v>
      </c>
    </row>
    <row r="818" spans="1:29" s="604" customFormat="1" ht="13.5" outlineLevel="1" x14ac:dyDescent="0.25">
      <c r="A818" s="603"/>
      <c r="C818" s="628"/>
      <c r="D818" s="715" t="s">
        <v>169</v>
      </c>
      <c r="E818" s="735" t="s">
        <v>161</v>
      </c>
      <c r="F818" s="629" t="s">
        <v>810</v>
      </c>
      <c r="G818" s="716" t="s">
        <v>190</v>
      </c>
      <c r="H818" s="628" t="s">
        <v>174</v>
      </c>
      <c r="I818" s="628" t="s">
        <v>13</v>
      </c>
      <c r="J818" s="673" t="str">
        <f t="shared" si="36"/>
        <v>Y_D0300_E1_TMA_ERZEUGUNG</v>
      </c>
      <c r="K818" s="814" t="str">
        <f>VLOOKUP(L818,Index!A:D,2,FALSE)&amp;","&amp;VLOOKUP(L818,Index!A:D,3,FALSE)&amp;","&amp;VLOOKUP(L818,Index!A:D,4,FALSE)</f>
        <v>255,127,223</v>
      </c>
      <c r="L818" s="632">
        <v>221</v>
      </c>
      <c r="M818" s="629" t="s">
        <v>129</v>
      </c>
      <c r="N818" s="633">
        <f>VLOOKUP($L818,Index!F:H,2,FALSE)</f>
        <v>0.25</v>
      </c>
      <c r="O818" s="633">
        <f>VLOOKUP($L818,Index!F:H,3,FALSE)</f>
        <v>0.15</v>
      </c>
      <c r="P818" s="932"/>
      <c r="Q818" s="908" t="str">
        <f t="shared" si="34"/>
        <v>X</v>
      </c>
      <c r="R818" s="635"/>
      <c r="S818" s="634" t="s">
        <v>1290</v>
      </c>
      <c r="T818" s="634"/>
      <c r="U818" s="634"/>
      <c r="V818" s="634"/>
      <c r="AA818" s="604">
        <f>VLOOKUP(L818,Index!A:D,2,FALSE)</f>
        <v>255</v>
      </c>
      <c r="AB818" s="604">
        <f>VLOOKUP(L818,Index!A:D,3,FALSE)</f>
        <v>127</v>
      </c>
      <c r="AC818" s="604">
        <f>VLOOKUP(L818,Index!A:D,4,FALSE)</f>
        <v>223</v>
      </c>
    </row>
    <row r="819" spans="1:29" s="604" customFormat="1" ht="13.5" outlineLevel="1" x14ac:dyDescent="0.25">
      <c r="A819" s="603"/>
      <c r="C819" s="628"/>
      <c r="D819" s="715" t="s">
        <v>169</v>
      </c>
      <c r="E819" s="735" t="s">
        <v>162</v>
      </c>
      <c r="F819" s="629" t="s">
        <v>810</v>
      </c>
      <c r="G819" s="716" t="s">
        <v>190</v>
      </c>
      <c r="H819" s="628" t="s">
        <v>174</v>
      </c>
      <c r="I819" s="628" t="s">
        <v>1793</v>
      </c>
      <c r="J819" s="673" t="str">
        <f t="shared" si="36"/>
        <v>Y_D0300_E1_ZKO_ERZEUGUNG</v>
      </c>
      <c r="K819" s="814" t="str">
        <f>VLOOKUP(L819,Index!A:D,2,FALSE)&amp;","&amp;VLOOKUP(L819,Index!A:D,3,FALSE)&amp;","&amp;VLOOKUP(L819,Index!A:D,4,FALSE)</f>
        <v>255,127,223</v>
      </c>
      <c r="L819" s="632">
        <v>221</v>
      </c>
      <c r="M819" s="629" t="s">
        <v>129</v>
      </c>
      <c r="N819" s="633">
        <f>VLOOKUP($L819,Index!F:H,2,FALSE)</f>
        <v>0.25</v>
      </c>
      <c r="O819" s="633">
        <f>VLOOKUP($L819,Index!F:H,3,FALSE)</f>
        <v>0.15</v>
      </c>
      <c r="P819" s="932"/>
      <c r="Q819" s="908" t="str">
        <f t="shared" si="34"/>
        <v>X</v>
      </c>
      <c r="R819" s="635"/>
      <c r="S819" s="634" t="s">
        <v>1293</v>
      </c>
      <c r="T819" s="634"/>
      <c r="U819" s="634"/>
      <c r="V819" s="634"/>
      <c r="W819" s="746" t="s">
        <v>1296</v>
      </c>
      <c r="AA819" s="604">
        <f>VLOOKUP(L819,Index!A:D,2,FALSE)</f>
        <v>255</v>
      </c>
      <c r="AB819" s="604">
        <f>VLOOKUP(L819,Index!A:D,3,FALSE)</f>
        <v>127</v>
      </c>
      <c r="AC819" s="604">
        <f>VLOOKUP(L819,Index!A:D,4,FALSE)</f>
        <v>223</v>
      </c>
    </row>
    <row r="820" spans="1:29" s="604" customFormat="1" ht="13.5" outlineLevel="1" x14ac:dyDescent="0.25">
      <c r="A820" s="603"/>
      <c r="C820" s="628"/>
      <c r="D820" s="715" t="s">
        <v>169</v>
      </c>
      <c r="E820" s="735" t="s">
        <v>159</v>
      </c>
      <c r="F820" s="629" t="s">
        <v>810</v>
      </c>
      <c r="G820" s="716" t="s">
        <v>190</v>
      </c>
      <c r="H820" s="628" t="s">
        <v>174</v>
      </c>
      <c r="I820" s="628" t="s">
        <v>1789</v>
      </c>
      <c r="J820" s="673" t="str">
        <f t="shared" si="36"/>
        <v>Y_D0300_E1_AEA_ERZEUGUNG</v>
      </c>
      <c r="K820" s="814" t="str">
        <f>VLOOKUP(L820,Index!A:D,2,FALSE)&amp;","&amp;VLOOKUP(L820,Index!A:D,3,FALSE)&amp;","&amp;VLOOKUP(L820,Index!A:D,4,FALSE)</f>
        <v>255,127,223</v>
      </c>
      <c r="L820" s="632">
        <v>221</v>
      </c>
      <c r="M820" s="629" t="s">
        <v>129</v>
      </c>
      <c r="N820" s="633">
        <f>VLOOKUP($L820,Index!F:H,2,FALSE)</f>
        <v>0.25</v>
      </c>
      <c r="O820" s="633">
        <f>VLOOKUP($L820,Index!F:H,3,FALSE)</f>
        <v>0.15</v>
      </c>
      <c r="P820" s="932"/>
      <c r="Q820" s="908" t="str">
        <f t="shared" si="34"/>
        <v/>
      </c>
      <c r="R820" s="635"/>
      <c r="S820" s="634"/>
      <c r="T820" s="634"/>
      <c r="U820" s="634"/>
      <c r="V820" s="634"/>
      <c r="W820" s="772" t="s">
        <v>1297</v>
      </c>
      <c r="AA820" s="604">
        <f>VLOOKUP(L820,Index!A:D,2,FALSE)</f>
        <v>255</v>
      </c>
      <c r="AB820" s="604">
        <f>VLOOKUP(L820,Index!A:D,3,FALSE)</f>
        <v>127</v>
      </c>
      <c r="AC820" s="604">
        <f>VLOOKUP(L820,Index!A:D,4,FALSE)</f>
        <v>223</v>
      </c>
    </row>
    <row r="821" spans="1:29" s="604" customFormat="1" ht="13.5" outlineLevel="1" x14ac:dyDescent="0.25">
      <c r="A821" s="603"/>
      <c r="C821" s="628"/>
      <c r="D821" s="715" t="s">
        <v>169</v>
      </c>
      <c r="E821" s="735" t="s">
        <v>1791</v>
      </c>
      <c r="F821" s="629" t="s">
        <v>810</v>
      </c>
      <c r="G821" s="630" t="s">
        <v>190</v>
      </c>
      <c r="H821" s="628" t="s">
        <v>174</v>
      </c>
      <c r="I821" s="628" t="s">
        <v>1792</v>
      </c>
      <c r="J821" s="673" t="str">
        <f t="shared" si="36"/>
        <v>Y_D0300_E1_EMA_ERZEUGUNG</v>
      </c>
      <c r="K821" s="814" t="str">
        <f>VLOOKUP(L821,Index!A:D,2,FALSE)&amp;","&amp;VLOOKUP(L821,Index!A:D,3,FALSE)&amp;","&amp;VLOOKUP(L821,Index!A:D,4,FALSE)</f>
        <v>255,127,223</v>
      </c>
      <c r="L821" s="632">
        <v>221</v>
      </c>
      <c r="M821" s="629" t="s">
        <v>129</v>
      </c>
      <c r="N821" s="633">
        <f>VLOOKUP($L821,Index!F:H,2,FALSE)</f>
        <v>0.25</v>
      </c>
      <c r="O821" s="633">
        <f>VLOOKUP($L821,Index!F:H,3,FALSE)</f>
        <v>0.15</v>
      </c>
      <c r="P821" s="932"/>
      <c r="Q821" s="908" t="str">
        <f t="shared" si="34"/>
        <v/>
      </c>
      <c r="R821" s="635"/>
      <c r="S821" s="634"/>
      <c r="T821" s="634"/>
      <c r="U821" s="634"/>
      <c r="V821" s="634"/>
      <c r="W821" s="772" t="s">
        <v>1297</v>
      </c>
      <c r="AA821" s="604">
        <f>VLOOKUP(L821,Index!A:D,2,FALSE)</f>
        <v>255</v>
      </c>
      <c r="AB821" s="604">
        <f>VLOOKUP(L821,Index!A:D,3,FALSE)</f>
        <v>127</v>
      </c>
      <c r="AC821" s="604">
        <f>VLOOKUP(L821,Index!A:D,4,FALSE)</f>
        <v>223</v>
      </c>
    </row>
    <row r="822" spans="1:29" s="604" customFormat="1" ht="13.5" outlineLevel="1" x14ac:dyDescent="0.25">
      <c r="A822" s="603"/>
      <c r="C822" s="628"/>
      <c r="D822" s="715" t="s">
        <v>169</v>
      </c>
      <c r="E822" s="735" t="s">
        <v>1795</v>
      </c>
      <c r="F822" s="629" t="s">
        <v>810</v>
      </c>
      <c r="G822" s="630" t="s">
        <v>190</v>
      </c>
      <c r="H822" s="628" t="s">
        <v>174</v>
      </c>
      <c r="I822" s="628" t="s">
        <v>1796</v>
      </c>
      <c r="J822" s="673" t="str">
        <f t="shared" si="36"/>
        <v>Y_D0300_E1_PMS_ERZEUGUNG</v>
      </c>
      <c r="K822" s="814" t="str">
        <f>VLOOKUP(L822,Index!A:D,2,FALSE)&amp;","&amp;VLOOKUP(L822,Index!A:D,3,FALSE)&amp;","&amp;VLOOKUP(L822,Index!A:D,4,FALSE)</f>
        <v>255,127,223</v>
      </c>
      <c r="L822" s="632">
        <v>221</v>
      </c>
      <c r="M822" s="629" t="s">
        <v>129</v>
      </c>
      <c r="N822" s="633">
        <f>VLOOKUP($L822,Index!F:H,2,FALSE)</f>
        <v>0.25</v>
      </c>
      <c r="O822" s="633">
        <f>VLOOKUP($L822,Index!F:H,3,FALSE)</f>
        <v>0.15</v>
      </c>
      <c r="P822" s="932"/>
      <c r="Q822" s="908" t="str">
        <f t="shared" si="34"/>
        <v/>
      </c>
      <c r="R822" s="635"/>
      <c r="S822" s="634"/>
      <c r="T822" s="634"/>
      <c r="U822" s="634"/>
      <c r="V822" s="634"/>
      <c r="W822" s="772" t="s">
        <v>1297</v>
      </c>
      <c r="AA822" s="604">
        <f>VLOOKUP(L822,Index!A:D,2,FALSE)</f>
        <v>255</v>
      </c>
      <c r="AB822" s="604">
        <f>VLOOKUP(L822,Index!A:D,3,FALSE)</f>
        <v>127</v>
      </c>
      <c r="AC822" s="604">
        <f>VLOOKUP(L822,Index!A:D,4,FALSE)</f>
        <v>223</v>
      </c>
    </row>
    <row r="823" spans="1:29" s="604" customFormat="1" ht="13.5" outlineLevel="1" x14ac:dyDescent="0.25">
      <c r="A823" s="603"/>
      <c r="C823" s="628"/>
      <c r="D823" s="715" t="s">
        <v>169</v>
      </c>
      <c r="E823" s="735" t="s">
        <v>163</v>
      </c>
      <c r="F823" s="629" t="s">
        <v>810</v>
      </c>
      <c r="G823" s="630" t="s">
        <v>190</v>
      </c>
      <c r="H823" s="628" t="s">
        <v>174</v>
      </c>
      <c r="I823" s="628" t="s">
        <v>1790</v>
      </c>
      <c r="J823" s="673" t="str">
        <f t="shared" si="36"/>
        <v>Y_D0300_E1_BUS_ERZEUGUNG</v>
      </c>
      <c r="K823" s="814" t="str">
        <f>VLOOKUP(L823,Index!A:D,2,FALSE)&amp;","&amp;VLOOKUP(L823,Index!A:D,3,FALSE)&amp;","&amp;VLOOKUP(L823,Index!A:D,4,FALSE)</f>
        <v>255,127,223</v>
      </c>
      <c r="L823" s="632">
        <v>221</v>
      </c>
      <c r="M823" s="629" t="s">
        <v>129</v>
      </c>
      <c r="N823" s="633">
        <f>VLOOKUP($L823,Index!F:H,2,FALSE)</f>
        <v>0.25</v>
      </c>
      <c r="O823" s="633">
        <f>VLOOKUP($L823,Index!F:H,3,FALSE)</f>
        <v>0.15</v>
      </c>
      <c r="P823" s="932"/>
      <c r="Q823" s="908" t="str">
        <f t="shared" si="34"/>
        <v/>
      </c>
      <c r="R823" s="635"/>
      <c r="S823" s="634"/>
      <c r="T823" s="634"/>
      <c r="U823" s="634"/>
      <c r="V823" s="634"/>
      <c r="W823" s="772" t="s">
        <v>1297</v>
      </c>
      <c r="AA823" s="604">
        <f>VLOOKUP(L823,Index!A:D,2,FALSE)</f>
        <v>255</v>
      </c>
      <c r="AB823" s="604">
        <f>VLOOKUP(L823,Index!A:D,3,FALSE)</f>
        <v>127</v>
      </c>
      <c r="AC823" s="604">
        <f>VLOOKUP(L823,Index!A:D,4,FALSE)</f>
        <v>223</v>
      </c>
    </row>
    <row r="824" spans="1:29" s="604" customFormat="1" ht="13.5" outlineLevel="1" x14ac:dyDescent="0.25">
      <c r="A824" s="603"/>
      <c r="C824" s="713"/>
      <c r="D824" s="715" t="s">
        <v>144</v>
      </c>
      <c r="E824" s="679" t="s">
        <v>1768</v>
      </c>
      <c r="F824" s="714" t="s">
        <v>810</v>
      </c>
      <c r="G824" s="716" t="s">
        <v>190</v>
      </c>
      <c r="H824" s="713" t="s">
        <v>174</v>
      </c>
      <c r="I824" s="713"/>
      <c r="J824" s="673" t="str">
        <f>F824&amp;"_"&amp;G824&amp;"_"&amp;H824&amp;"_"&amp;UPPER(D824)</f>
        <v>Y_D0300_E1_APPARAT</v>
      </c>
      <c r="K824" s="814" t="str">
        <f>VLOOKUP(L824,Index!A:D,2,FALSE)&amp;","&amp;VLOOKUP(L824,Index!A:D,3,FALSE)&amp;","&amp;VLOOKUP(L824,Index!A:D,4,FALSE)</f>
        <v>255,127,223</v>
      </c>
      <c r="L824" s="632">
        <v>221</v>
      </c>
      <c r="M824" s="714" t="s">
        <v>129</v>
      </c>
      <c r="N824" s="719">
        <f>VLOOKUP($L824,Index!F:H,2,FALSE)</f>
        <v>0.25</v>
      </c>
      <c r="O824" s="719">
        <f>VLOOKUP($L824,Index!F:H,3,FALSE)</f>
        <v>0.15</v>
      </c>
      <c r="P824" s="932"/>
      <c r="Q824" s="908" t="str">
        <f t="shared" si="34"/>
        <v/>
      </c>
      <c r="R824" s="678"/>
      <c r="S824" s="679"/>
      <c r="T824" s="679"/>
      <c r="U824" s="679"/>
      <c r="V824" s="680"/>
      <c r="AA824" s="604">
        <f>VLOOKUP(L824,Index!A:D,2,FALSE)</f>
        <v>255</v>
      </c>
      <c r="AB824" s="604">
        <f>VLOOKUP(L824,Index!A:D,3,FALSE)</f>
        <v>127</v>
      </c>
      <c r="AC824" s="604">
        <f>VLOOKUP(L824,Index!A:D,4,FALSE)</f>
        <v>223</v>
      </c>
    </row>
    <row r="825" spans="1:29" s="604" customFormat="1" ht="13.5" outlineLevel="1" x14ac:dyDescent="0.25">
      <c r="A825" s="603"/>
      <c r="C825" s="628"/>
      <c r="D825" s="715" t="s">
        <v>144</v>
      </c>
      <c r="E825" s="735" t="s">
        <v>236</v>
      </c>
      <c r="F825" s="629" t="s">
        <v>810</v>
      </c>
      <c r="G825" s="630" t="s">
        <v>190</v>
      </c>
      <c r="H825" s="628" t="s">
        <v>174</v>
      </c>
      <c r="I825" s="628" t="s">
        <v>1794</v>
      </c>
      <c r="J825" s="673" t="str">
        <f t="shared" ref="J825:J831" si="37">F825&amp;"_"&amp;G825&amp;"_"&amp;H825&amp;"_"&amp;I825&amp;"_"&amp;UPPER(D825)</f>
        <v>Y_D0300_E1_CTV_APPARAT</v>
      </c>
      <c r="K825" s="814" t="str">
        <f>VLOOKUP(L825,Index!A:D,2,FALSE)&amp;","&amp;VLOOKUP(L825,Index!A:D,3,FALSE)&amp;","&amp;VLOOKUP(L825,Index!A:D,4,FALSE)</f>
        <v>255,127,223</v>
      </c>
      <c r="L825" s="632">
        <v>221</v>
      </c>
      <c r="M825" s="629" t="s">
        <v>129</v>
      </c>
      <c r="N825" s="633">
        <f>VLOOKUP($L825,Index!F:H,2,FALSE)</f>
        <v>0.25</v>
      </c>
      <c r="O825" s="633">
        <f>VLOOKUP($L825,Index!F:H,3,FALSE)</f>
        <v>0.15</v>
      </c>
      <c r="P825" s="932"/>
      <c r="Q825" s="908" t="str">
        <f t="shared" si="34"/>
        <v>X</v>
      </c>
      <c r="R825" s="635"/>
      <c r="S825" s="634" t="s">
        <v>1255</v>
      </c>
      <c r="T825" s="634"/>
      <c r="U825" s="634"/>
      <c r="V825" s="634"/>
      <c r="W825" s="746" t="s">
        <v>1294</v>
      </c>
      <c r="AA825" s="604">
        <f>VLOOKUP(L825,Index!A:D,2,FALSE)</f>
        <v>255</v>
      </c>
      <c r="AB825" s="604">
        <f>VLOOKUP(L825,Index!A:D,3,FALSE)</f>
        <v>127</v>
      </c>
      <c r="AC825" s="604">
        <f>VLOOKUP(L825,Index!A:D,4,FALSE)</f>
        <v>223</v>
      </c>
    </row>
    <row r="826" spans="1:29" s="604" customFormat="1" ht="13.5" outlineLevel="1" x14ac:dyDescent="0.25">
      <c r="A826" s="603"/>
      <c r="C826" s="628"/>
      <c r="D826" s="715" t="s">
        <v>144</v>
      </c>
      <c r="E826" s="735" t="s">
        <v>161</v>
      </c>
      <c r="F826" s="629" t="s">
        <v>810</v>
      </c>
      <c r="G826" s="630" t="s">
        <v>190</v>
      </c>
      <c r="H826" s="628" t="s">
        <v>174</v>
      </c>
      <c r="I826" s="628" t="s">
        <v>13</v>
      </c>
      <c r="J826" s="673" t="str">
        <f t="shared" si="37"/>
        <v>Y_D0300_E1_TMA_APPARAT</v>
      </c>
      <c r="K826" s="814" t="str">
        <f>VLOOKUP(L826,Index!A:D,2,FALSE)&amp;","&amp;VLOOKUP(L826,Index!A:D,3,FALSE)&amp;","&amp;VLOOKUP(L826,Index!A:D,4,FALSE)</f>
        <v>255,127,223</v>
      </c>
      <c r="L826" s="632">
        <v>221</v>
      </c>
      <c r="M826" s="629" t="s">
        <v>129</v>
      </c>
      <c r="N826" s="633">
        <f>VLOOKUP($L826,Index!F:H,2,FALSE)</f>
        <v>0.25</v>
      </c>
      <c r="O826" s="633">
        <f>VLOOKUP($L826,Index!F:H,3,FALSE)</f>
        <v>0.15</v>
      </c>
      <c r="P826" s="932"/>
      <c r="Q826" s="908" t="str">
        <f t="shared" si="34"/>
        <v>X</v>
      </c>
      <c r="R826" s="635"/>
      <c r="S826" s="634" t="s">
        <v>1290</v>
      </c>
      <c r="T826" s="634"/>
      <c r="U826" s="634"/>
      <c r="V826" s="634"/>
      <c r="AA826" s="604">
        <f>VLOOKUP(L826,Index!A:D,2,FALSE)</f>
        <v>255</v>
      </c>
      <c r="AB826" s="604">
        <f>VLOOKUP(L826,Index!A:D,3,FALSE)</f>
        <v>127</v>
      </c>
      <c r="AC826" s="604">
        <f>VLOOKUP(L826,Index!A:D,4,FALSE)</f>
        <v>223</v>
      </c>
    </row>
    <row r="827" spans="1:29" s="604" customFormat="1" ht="13.5" outlineLevel="1" x14ac:dyDescent="0.25">
      <c r="A827" s="603"/>
      <c r="C827" s="628"/>
      <c r="D827" s="715" t="s">
        <v>144</v>
      </c>
      <c r="E827" s="735" t="s">
        <v>162</v>
      </c>
      <c r="F827" s="629" t="s">
        <v>810</v>
      </c>
      <c r="G827" s="630" t="s">
        <v>190</v>
      </c>
      <c r="H827" s="628" t="s">
        <v>174</v>
      </c>
      <c r="I827" s="628" t="s">
        <v>1793</v>
      </c>
      <c r="J827" s="673" t="str">
        <f t="shared" si="37"/>
        <v>Y_D0300_E1_ZKO_APPARAT</v>
      </c>
      <c r="K827" s="814" t="str">
        <f>VLOOKUP(L827,Index!A:D,2,FALSE)&amp;","&amp;VLOOKUP(L827,Index!A:D,3,FALSE)&amp;","&amp;VLOOKUP(L827,Index!A:D,4,FALSE)</f>
        <v>255,127,223</v>
      </c>
      <c r="L827" s="632">
        <v>221</v>
      </c>
      <c r="M827" s="629" t="s">
        <v>129</v>
      </c>
      <c r="N827" s="633">
        <f>VLOOKUP($L827,Index!F:H,2,FALSE)</f>
        <v>0.25</v>
      </c>
      <c r="O827" s="633">
        <f>VLOOKUP($L827,Index!F:H,3,FALSE)</f>
        <v>0.15</v>
      </c>
      <c r="P827" s="932"/>
      <c r="Q827" s="908" t="str">
        <f t="shared" si="34"/>
        <v>X</v>
      </c>
      <c r="R827" s="635"/>
      <c r="S827" s="634" t="s">
        <v>1293</v>
      </c>
      <c r="T827" s="634"/>
      <c r="U827" s="634"/>
      <c r="V827" s="634"/>
      <c r="W827" s="746" t="s">
        <v>1296</v>
      </c>
      <c r="AA827" s="604">
        <f>VLOOKUP(L827,Index!A:D,2,FALSE)</f>
        <v>255</v>
      </c>
      <c r="AB827" s="604">
        <f>VLOOKUP(L827,Index!A:D,3,FALSE)</f>
        <v>127</v>
      </c>
      <c r="AC827" s="604">
        <f>VLOOKUP(L827,Index!A:D,4,FALSE)</f>
        <v>223</v>
      </c>
    </row>
    <row r="828" spans="1:29" s="604" customFormat="1" ht="13.5" outlineLevel="1" x14ac:dyDescent="0.25">
      <c r="A828" s="603"/>
      <c r="C828" s="628"/>
      <c r="D828" s="715" t="s">
        <v>144</v>
      </c>
      <c r="E828" s="735" t="s">
        <v>159</v>
      </c>
      <c r="F828" s="629" t="s">
        <v>810</v>
      </c>
      <c r="G828" s="630" t="s">
        <v>190</v>
      </c>
      <c r="H828" s="628" t="s">
        <v>174</v>
      </c>
      <c r="I828" s="628" t="s">
        <v>1789</v>
      </c>
      <c r="J828" s="673" t="str">
        <f t="shared" si="37"/>
        <v>Y_D0300_E1_AEA_APPARAT</v>
      </c>
      <c r="K828" s="814" t="str">
        <f>VLOOKUP(L828,Index!A:D,2,FALSE)&amp;","&amp;VLOOKUP(L828,Index!A:D,3,FALSE)&amp;","&amp;VLOOKUP(L828,Index!A:D,4,FALSE)</f>
        <v>255,127,223</v>
      </c>
      <c r="L828" s="632">
        <v>221</v>
      </c>
      <c r="M828" s="629" t="s">
        <v>129</v>
      </c>
      <c r="N828" s="633">
        <f>VLOOKUP($L828,Index!F:H,2,FALSE)</f>
        <v>0.25</v>
      </c>
      <c r="O828" s="633">
        <f>VLOOKUP($L828,Index!F:H,3,FALSE)</f>
        <v>0.15</v>
      </c>
      <c r="P828" s="932"/>
      <c r="Q828" s="908" t="str">
        <f t="shared" si="34"/>
        <v>X</v>
      </c>
      <c r="R828" s="635"/>
      <c r="S828" s="634" t="s">
        <v>1293</v>
      </c>
      <c r="T828" s="634"/>
      <c r="U828" s="634"/>
      <c r="V828" s="634"/>
      <c r="W828" s="746" t="s">
        <v>1296</v>
      </c>
      <c r="AA828" s="604">
        <f>VLOOKUP(L828,Index!A:D,2,FALSE)</f>
        <v>255</v>
      </c>
      <c r="AB828" s="604">
        <f>VLOOKUP(L828,Index!A:D,3,FALSE)</f>
        <v>127</v>
      </c>
      <c r="AC828" s="604">
        <f>VLOOKUP(L828,Index!A:D,4,FALSE)</f>
        <v>223</v>
      </c>
    </row>
    <row r="829" spans="1:29" s="604" customFormat="1" ht="13.5" outlineLevel="1" x14ac:dyDescent="0.25">
      <c r="A829" s="603"/>
      <c r="C829" s="628"/>
      <c r="D829" s="715" t="s">
        <v>144</v>
      </c>
      <c r="E829" s="735" t="s">
        <v>1791</v>
      </c>
      <c r="F829" s="629" t="s">
        <v>810</v>
      </c>
      <c r="G829" s="630" t="s">
        <v>190</v>
      </c>
      <c r="H829" s="628" t="s">
        <v>174</v>
      </c>
      <c r="I829" s="628" t="s">
        <v>1792</v>
      </c>
      <c r="J829" s="673" t="str">
        <f t="shared" si="37"/>
        <v>Y_D0300_E1_EMA_APPARAT</v>
      </c>
      <c r="K829" s="814" t="str">
        <f>VLOOKUP(L829,Index!A:D,2,FALSE)&amp;","&amp;VLOOKUP(L829,Index!A:D,3,FALSE)&amp;","&amp;VLOOKUP(L829,Index!A:D,4,FALSE)</f>
        <v>255,127,223</v>
      </c>
      <c r="L829" s="632">
        <v>221</v>
      </c>
      <c r="M829" s="629" t="s">
        <v>129</v>
      </c>
      <c r="N829" s="633">
        <f>VLOOKUP($L829,Index!F:H,2,FALSE)</f>
        <v>0.25</v>
      </c>
      <c r="O829" s="633">
        <f>VLOOKUP($L829,Index!F:H,3,FALSE)</f>
        <v>0.15</v>
      </c>
      <c r="P829" s="932"/>
      <c r="Q829" s="908" t="str">
        <f t="shared" si="34"/>
        <v/>
      </c>
      <c r="R829" s="635"/>
      <c r="S829" s="634"/>
      <c r="T829" s="634"/>
      <c r="U829" s="634"/>
      <c r="V829" s="634"/>
      <c r="W829" s="772" t="s">
        <v>1297</v>
      </c>
      <c r="AA829" s="604">
        <f>VLOOKUP(L829,Index!A:D,2,FALSE)</f>
        <v>255</v>
      </c>
      <c r="AB829" s="604">
        <f>VLOOKUP(L829,Index!A:D,3,FALSE)</f>
        <v>127</v>
      </c>
      <c r="AC829" s="604">
        <f>VLOOKUP(L829,Index!A:D,4,FALSE)</f>
        <v>223</v>
      </c>
    </row>
    <row r="830" spans="1:29" s="604" customFormat="1" ht="13.5" outlineLevel="1" x14ac:dyDescent="0.25">
      <c r="A830" s="603"/>
      <c r="C830" s="628"/>
      <c r="D830" s="715" t="s">
        <v>144</v>
      </c>
      <c r="E830" s="735" t="s">
        <v>1795</v>
      </c>
      <c r="F830" s="629" t="s">
        <v>810</v>
      </c>
      <c r="G830" s="630" t="s">
        <v>190</v>
      </c>
      <c r="H830" s="628" t="s">
        <v>174</v>
      </c>
      <c r="I830" s="628" t="s">
        <v>1796</v>
      </c>
      <c r="J830" s="673" t="str">
        <f t="shared" si="37"/>
        <v>Y_D0300_E1_PMS_APPARAT</v>
      </c>
      <c r="K830" s="814" t="str">
        <f>VLOOKUP(L830,Index!A:D,2,FALSE)&amp;","&amp;VLOOKUP(L830,Index!A:D,3,FALSE)&amp;","&amp;VLOOKUP(L830,Index!A:D,4,FALSE)</f>
        <v>255,127,223</v>
      </c>
      <c r="L830" s="632">
        <v>221</v>
      </c>
      <c r="M830" s="629" t="s">
        <v>129</v>
      </c>
      <c r="N830" s="633">
        <f>VLOOKUP($L830,Index!F:H,2,FALSE)</f>
        <v>0.25</v>
      </c>
      <c r="O830" s="633">
        <f>VLOOKUP($L830,Index!F:H,3,FALSE)</f>
        <v>0.15</v>
      </c>
      <c r="P830" s="932"/>
      <c r="Q830" s="908" t="str">
        <f t="shared" si="34"/>
        <v/>
      </c>
      <c r="R830" s="635"/>
      <c r="S830" s="634"/>
      <c r="T830" s="634"/>
      <c r="U830" s="634"/>
      <c r="V830" s="634"/>
      <c r="W830" s="772" t="s">
        <v>1297</v>
      </c>
      <c r="AA830" s="604">
        <f>VLOOKUP(L830,Index!A:D,2,FALSE)</f>
        <v>255</v>
      </c>
      <c r="AB830" s="604">
        <f>VLOOKUP(L830,Index!A:D,3,FALSE)</f>
        <v>127</v>
      </c>
      <c r="AC830" s="604">
        <f>VLOOKUP(L830,Index!A:D,4,FALSE)</f>
        <v>223</v>
      </c>
    </row>
    <row r="831" spans="1:29" s="604" customFormat="1" ht="13.5" outlineLevel="1" x14ac:dyDescent="0.25">
      <c r="A831" s="603"/>
      <c r="C831" s="628"/>
      <c r="D831" s="715" t="s">
        <v>144</v>
      </c>
      <c r="E831" s="735" t="s">
        <v>163</v>
      </c>
      <c r="F831" s="629" t="s">
        <v>810</v>
      </c>
      <c r="G831" s="630" t="s">
        <v>190</v>
      </c>
      <c r="H831" s="628" t="s">
        <v>174</v>
      </c>
      <c r="I831" s="628" t="s">
        <v>1790</v>
      </c>
      <c r="J831" s="673" t="str">
        <f t="shared" si="37"/>
        <v>Y_D0300_E1_BUS_APPARAT</v>
      </c>
      <c r="K831" s="814" t="str">
        <f>VLOOKUP(L831,Index!A:D,2,FALSE)&amp;","&amp;VLOOKUP(L831,Index!A:D,3,FALSE)&amp;","&amp;VLOOKUP(L831,Index!A:D,4,FALSE)</f>
        <v>255,127,223</v>
      </c>
      <c r="L831" s="632">
        <v>221</v>
      </c>
      <c r="M831" s="629" t="s">
        <v>129</v>
      </c>
      <c r="N831" s="633">
        <f>VLOOKUP($L831,Index!F:H,2,FALSE)</f>
        <v>0.25</v>
      </c>
      <c r="O831" s="633">
        <f>VLOOKUP($L831,Index!F:H,3,FALSE)</f>
        <v>0.15</v>
      </c>
      <c r="P831" s="932"/>
      <c r="Q831" s="908" t="str">
        <f t="shared" si="34"/>
        <v/>
      </c>
      <c r="R831" s="635"/>
      <c r="S831" s="634"/>
      <c r="T831" s="634"/>
      <c r="U831" s="634"/>
      <c r="V831" s="634"/>
      <c r="W831" s="772" t="s">
        <v>1297</v>
      </c>
      <c r="AA831" s="604">
        <f>VLOOKUP(L831,Index!A:D,2,FALSE)</f>
        <v>255</v>
      </c>
      <c r="AB831" s="604">
        <f>VLOOKUP(L831,Index!A:D,3,FALSE)</f>
        <v>127</v>
      </c>
      <c r="AC831" s="604">
        <f>VLOOKUP(L831,Index!A:D,4,FALSE)</f>
        <v>223</v>
      </c>
    </row>
    <row r="832" spans="1:29" s="604" customFormat="1" ht="13.5" outlineLevel="1" x14ac:dyDescent="0.25">
      <c r="A832" s="603"/>
      <c r="C832" s="713"/>
      <c r="D832" s="715" t="s">
        <v>170</v>
      </c>
      <c r="E832" s="679" t="s">
        <v>1768</v>
      </c>
      <c r="F832" s="714" t="s">
        <v>810</v>
      </c>
      <c r="G832" s="716" t="s">
        <v>190</v>
      </c>
      <c r="H832" s="628" t="s">
        <v>174</v>
      </c>
      <c r="I832" s="713"/>
      <c r="J832" s="673" t="str">
        <f>F832&amp;"_"&amp;G832&amp;"_"&amp;H832&amp;"_"&amp;UPPER(D832)</f>
        <v>Y_D0300_E1_LEITUNG</v>
      </c>
      <c r="K832" s="825" t="str">
        <f>VLOOKUP(L832,Index!A:D,2,FALSE)&amp;","&amp;VLOOKUP(L832,Index!A:D,3,FALSE)&amp;","&amp;VLOOKUP(L832,Index!A:D,4,FALSE)</f>
        <v>255,0,127</v>
      </c>
      <c r="L832" s="718">
        <v>230</v>
      </c>
      <c r="M832" s="629" t="s">
        <v>129</v>
      </c>
      <c r="N832" s="719">
        <f>VLOOKUP($L832,Index!F:H,2,FALSE)</f>
        <v>0.25</v>
      </c>
      <c r="O832" s="719">
        <f>VLOOKUP($L832,Index!F:H,3,FALSE)</f>
        <v>0.15</v>
      </c>
      <c r="P832" s="932"/>
      <c r="Q832" s="908" t="str">
        <f t="shared" si="34"/>
        <v/>
      </c>
      <c r="R832" s="678"/>
      <c r="S832" s="679"/>
      <c r="T832" s="679"/>
      <c r="U832" s="679"/>
      <c r="V832" s="684"/>
      <c r="W832" s="746" t="s">
        <v>1298</v>
      </c>
      <c r="AA832" s="604">
        <f>VLOOKUP(L832,Index!A:D,2,FALSE)</f>
        <v>255</v>
      </c>
      <c r="AB832" s="604">
        <f>VLOOKUP(L832,Index!A:D,3,FALSE)</f>
        <v>0</v>
      </c>
      <c r="AC832" s="604">
        <f>VLOOKUP(L832,Index!A:D,4,FALSE)</f>
        <v>127</v>
      </c>
    </row>
    <row r="833" spans="1:29" s="604" customFormat="1" ht="13.5" outlineLevel="1" x14ac:dyDescent="0.25">
      <c r="A833" s="603"/>
      <c r="C833" s="628"/>
      <c r="D833" s="715" t="s">
        <v>170</v>
      </c>
      <c r="E833" s="735" t="s">
        <v>236</v>
      </c>
      <c r="F833" s="629" t="s">
        <v>810</v>
      </c>
      <c r="G833" s="630" t="s">
        <v>190</v>
      </c>
      <c r="H833" s="628" t="s">
        <v>174</v>
      </c>
      <c r="I833" s="628" t="s">
        <v>1794</v>
      </c>
      <c r="J833" s="673" t="str">
        <f t="shared" ref="J833:J839" si="38">F833&amp;"_"&amp;G833&amp;"_"&amp;H833&amp;"_"&amp;I833&amp;"_"&amp;UPPER(D833)</f>
        <v>Y_D0300_E1_CTV_LEITUNG</v>
      </c>
      <c r="K833" s="825" t="str">
        <f>VLOOKUP(L833,Index!A:D,2,FALSE)&amp;","&amp;VLOOKUP(L833,Index!A:D,3,FALSE)&amp;","&amp;VLOOKUP(L833,Index!A:D,4,FALSE)</f>
        <v>255,0,127</v>
      </c>
      <c r="L833" s="718">
        <v>230</v>
      </c>
      <c r="M833" s="629" t="s">
        <v>129</v>
      </c>
      <c r="N833" s="633">
        <f>VLOOKUP($L833,Index!F:H,2,FALSE)</f>
        <v>0.25</v>
      </c>
      <c r="O833" s="633">
        <f>VLOOKUP($L833,Index!F:H,3,FALSE)</f>
        <v>0.15</v>
      </c>
      <c r="P833" s="932"/>
      <c r="Q833" s="908" t="str">
        <f t="shared" si="34"/>
        <v>X</v>
      </c>
      <c r="R833" s="635"/>
      <c r="S833" s="634" t="s">
        <v>1257</v>
      </c>
      <c r="T833" s="634"/>
      <c r="U833" s="634"/>
      <c r="V833" s="634"/>
      <c r="W833" s="746" t="s">
        <v>1299</v>
      </c>
      <c r="AA833" s="604">
        <f>VLOOKUP(L833,Index!A:D,2,FALSE)</f>
        <v>255</v>
      </c>
      <c r="AB833" s="604">
        <f>VLOOKUP(L833,Index!A:D,3,FALSE)</f>
        <v>0</v>
      </c>
      <c r="AC833" s="604">
        <f>VLOOKUP(L833,Index!A:D,4,FALSE)</f>
        <v>127</v>
      </c>
    </row>
    <row r="834" spans="1:29" s="604" customFormat="1" ht="13.5" outlineLevel="1" x14ac:dyDescent="0.25">
      <c r="A834" s="603"/>
      <c r="C834" s="628"/>
      <c r="D834" s="715" t="s">
        <v>170</v>
      </c>
      <c r="E834" s="735" t="s">
        <v>161</v>
      </c>
      <c r="F834" s="629" t="s">
        <v>810</v>
      </c>
      <c r="G834" s="630" t="s">
        <v>190</v>
      </c>
      <c r="H834" s="628" t="s">
        <v>174</v>
      </c>
      <c r="I834" s="628" t="s">
        <v>13</v>
      </c>
      <c r="J834" s="673" t="str">
        <f t="shared" si="38"/>
        <v>Y_D0300_E1_TMA_LEITUNG</v>
      </c>
      <c r="K834" s="825" t="str">
        <f>VLOOKUP(L834,Index!A:D,2,FALSE)&amp;","&amp;VLOOKUP(L834,Index!A:D,3,FALSE)&amp;","&amp;VLOOKUP(L834,Index!A:D,4,FALSE)</f>
        <v>255,0,127</v>
      </c>
      <c r="L834" s="718">
        <v>230</v>
      </c>
      <c r="M834" s="629" t="s">
        <v>129</v>
      </c>
      <c r="N834" s="633">
        <f>VLOOKUP($L834,Index!F:H,2,FALSE)</f>
        <v>0.25</v>
      </c>
      <c r="O834" s="633">
        <f>VLOOKUP($L834,Index!F:H,3,FALSE)</f>
        <v>0.15</v>
      </c>
      <c r="P834" s="932"/>
      <c r="Q834" s="908" t="str">
        <f t="shared" si="34"/>
        <v>X</v>
      </c>
      <c r="R834" s="635"/>
      <c r="S834" s="634" t="s">
        <v>1292</v>
      </c>
      <c r="T834" s="634"/>
      <c r="U834" s="634"/>
      <c r="V834" s="634"/>
      <c r="W834" s="746" t="s">
        <v>1300</v>
      </c>
      <c r="AA834" s="604">
        <f>VLOOKUP(L834,Index!A:D,2,FALSE)</f>
        <v>255</v>
      </c>
      <c r="AB834" s="604">
        <f>VLOOKUP(L834,Index!A:D,3,FALSE)</f>
        <v>0</v>
      </c>
      <c r="AC834" s="604">
        <f>VLOOKUP(L834,Index!A:D,4,FALSE)</f>
        <v>127</v>
      </c>
    </row>
    <row r="835" spans="1:29" s="604" customFormat="1" ht="13.5" outlineLevel="1" x14ac:dyDescent="0.25">
      <c r="A835" s="603"/>
      <c r="C835" s="628"/>
      <c r="D835" s="715" t="s">
        <v>170</v>
      </c>
      <c r="E835" s="735" t="s">
        <v>162</v>
      </c>
      <c r="F835" s="629" t="s">
        <v>810</v>
      </c>
      <c r="G835" s="630" t="s">
        <v>190</v>
      </c>
      <c r="H835" s="628" t="s">
        <v>174</v>
      </c>
      <c r="I835" s="628" t="s">
        <v>1793</v>
      </c>
      <c r="J835" s="673" t="str">
        <f t="shared" si="38"/>
        <v>Y_D0300_E1_ZKO_LEITUNG</v>
      </c>
      <c r="K835" s="825" t="str">
        <f>VLOOKUP(L835,Index!A:D,2,FALSE)&amp;","&amp;VLOOKUP(L835,Index!A:D,3,FALSE)&amp;","&amp;VLOOKUP(L835,Index!A:D,4,FALSE)</f>
        <v>255,0,127</v>
      </c>
      <c r="L835" s="718">
        <v>230</v>
      </c>
      <c r="M835" s="629" t="s">
        <v>129</v>
      </c>
      <c r="N835" s="633">
        <f>VLOOKUP($L835,Index!F:H,2,FALSE)</f>
        <v>0.25</v>
      </c>
      <c r="O835" s="633">
        <f>VLOOKUP($L835,Index!F:H,3,FALSE)</f>
        <v>0.15</v>
      </c>
      <c r="P835" s="932"/>
      <c r="Q835" s="908" t="str">
        <f t="shared" si="34"/>
        <v>X</v>
      </c>
      <c r="R835" s="635"/>
      <c r="S835" s="634" t="s">
        <v>1295</v>
      </c>
      <c r="T835" s="634"/>
      <c r="U835" s="634"/>
      <c r="V835" s="634"/>
      <c r="W835" s="772" t="s">
        <v>1301</v>
      </c>
      <c r="AA835" s="604">
        <f>VLOOKUP(L835,Index!A:D,2,FALSE)</f>
        <v>255</v>
      </c>
      <c r="AB835" s="604">
        <f>VLOOKUP(L835,Index!A:D,3,FALSE)</f>
        <v>0</v>
      </c>
      <c r="AC835" s="604">
        <f>VLOOKUP(L835,Index!A:D,4,FALSE)</f>
        <v>127</v>
      </c>
    </row>
    <row r="836" spans="1:29" s="604" customFormat="1" ht="13.5" outlineLevel="1" x14ac:dyDescent="0.25">
      <c r="A836" s="603"/>
      <c r="C836" s="628"/>
      <c r="D836" s="715" t="s">
        <v>170</v>
      </c>
      <c r="E836" s="735" t="s">
        <v>159</v>
      </c>
      <c r="F836" s="629" t="s">
        <v>810</v>
      </c>
      <c r="G836" s="630" t="s">
        <v>190</v>
      </c>
      <c r="H836" s="628" t="s">
        <v>174</v>
      </c>
      <c r="I836" s="628" t="s">
        <v>1789</v>
      </c>
      <c r="J836" s="673" t="str">
        <f t="shared" si="38"/>
        <v>Y_D0300_E1_AEA_LEITUNG</v>
      </c>
      <c r="K836" s="825" t="str">
        <f>VLOOKUP(L836,Index!A:D,2,FALSE)&amp;","&amp;VLOOKUP(L836,Index!A:D,3,FALSE)&amp;","&amp;VLOOKUP(L836,Index!A:D,4,FALSE)</f>
        <v>255,0,127</v>
      </c>
      <c r="L836" s="718">
        <v>230</v>
      </c>
      <c r="M836" s="629" t="s">
        <v>129</v>
      </c>
      <c r="N836" s="633">
        <f>VLOOKUP($L836,Index!F:H,2,FALSE)</f>
        <v>0.25</v>
      </c>
      <c r="O836" s="633">
        <f>VLOOKUP($L836,Index!F:H,3,FALSE)</f>
        <v>0.15</v>
      </c>
      <c r="P836" s="932"/>
      <c r="Q836" s="908" t="str">
        <f t="shared" si="34"/>
        <v/>
      </c>
      <c r="R836" s="635"/>
      <c r="S836" s="634"/>
      <c r="T836" s="634"/>
      <c r="U836" s="634"/>
      <c r="V836" s="634"/>
      <c r="W836" s="746" t="s">
        <v>1302</v>
      </c>
      <c r="AA836" s="604">
        <f>VLOOKUP(L836,Index!A:D,2,FALSE)</f>
        <v>255</v>
      </c>
      <c r="AB836" s="604">
        <f>VLOOKUP(L836,Index!A:D,3,FALSE)</f>
        <v>0</v>
      </c>
      <c r="AC836" s="604">
        <f>VLOOKUP(L836,Index!A:D,4,FALSE)</f>
        <v>127</v>
      </c>
    </row>
    <row r="837" spans="1:29" s="604" customFormat="1" ht="13.5" outlineLevel="1" x14ac:dyDescent="0.25">
      <c r="A837" s="603"/>
      <c r="C837" s="628"/>
      <c r="D837" s="715" t="s">
        <v>170</v>
      </c>
      <c r="E837" s="735" t="s">
        <v>1791</v>
      </c>
      <c r="F837" s="629" t="s">
        <v>810</v>
      </c>
      <c r="G837" s="630" t="s">
        <v>190</v>
      </c>
      <c r="H837" s="628" t="s">
        <v>174</v>
      </c>
      <c r="I837" s="628" t="s">
        <v>1792</v>
      </c>
      <c r="J837" s="673" t="str">
        <f t="shared" si="38"/>
        <v>Y_D0300_E1_EMA_LEITUNG</v>
      </c>
      <c r="K837" s="825" t="str">
        <f>VLOOKUP(L837,Index!A:D,2,FALSE)&amp;","&amp;VLOOKUP(L837,Index!A:D,3,FALSE)&amp;","&amp;VLOOKUP(L837,Index!A:D,4,FALSE)</f>
        <v>255,0,127</v>
      </c>
      <c r="L837" s="718">
        <v>230</v>
      </c>
      <c r="M837" s="629" t="s">
        <v>129</v>
      </c>
      <c r="N837" s="633">
        <f>VLOOKUP($L837,Index!F:H,2,FALSE)</f>
        <v>0.25</v>
      </c>
      <c r="O837" s="633">
        <f>VLOOKUP($L837,Index!F:H,3,FALSE)</f>
        <v>0.15</v>
      </c>
      <c r="P837" s="932"/>
      <c r="Q837" s="908" t="str">
        <f t="shared" si="34"/>
        <v/>
      </c>
      <c r="R837" s="635"/>
      <c r="S837" s="634"/>
      <c r="T837" s="634"/>
      <c r="U837" s="634"/>
      <c r="V837" s="634"/>
      <c r="W837" s="772" t="s">
        <v>1297</v>
      </c>
      <c r="AA837" s="604">
        <f>VLOOKUP(L837,Index!A:D,2,FALSE)</f>
        <v>255</v>
      </c>
      <c r="AB837" s="604">
        <f>VLOOKUP(L837,Index!A:D,3,FALSE)</f>
        <v>0</v>
      </c>
      <c r="AC837" s="604">
        <f>VLOOKUP(L837,Index!A:D,4,FALSE)</f>
        <v>127</v>
      </c>
    </row>
    <row r="838" spans="1:29" s="604" customFormat="1" ht="13.5" outlineLevel="1" x14ac:dyDescent="0.25">
      <c r="A838" s="603"/>
      <c r="C838" s="628"/>
      <c r="D838" s="715" t="s">
        <v>170</v>
      </c>
      <c r="E838" s="735" t="s">
        <v>1795</v>
      </c>
      <c r="F838" s="629" t="s">
        <v>810</v>
      </c>
      <c r="G838" s="630" t="s">
        <v>190</v>
      </c>
      <c r="H838" s="628" t="s">
        <v>174</v>
      </c>
      <c r="I838" s="628" t="s">
        <v>1796</v>
      </c>
      <c r="J838" s="673" t="str">
        <f t="shared" si="38"/>
        <v>Y_D0300_E1_PMS_LEITUNG</v>
      </c>
      <c r="K838" s="825" t="str">
        <f>VLOOKUP(L838,Index!A:D,2,FALSE)&amp;","&amp;VLOOKUP(L838,Index!A:D,3,FALSE)&amp;","&amp;VLOOKUP(L838,Index!A:D,4,FALSE)</f>
        <v>255,0,127</v>
      </c>
      <c r="L838" s="718">
        <v>230</v>
      </c>
      <c r="M838" s="629" t="s">
        <v>129</v>
      </c>
      <c r="N838" s="633">
        <f>VLOOKUP($L838,Index!F:H,2,FALSE)</f>
        <v>0.25</v>
      </c>
      <c r="O838" s="633">
        <f>VLOOKUP($L838,Index!F:H,3,FALSE)</f>
        <v>0.15</v>
      </c>
      <c r="P838" s="932"/>
      <c r="Q838" s="908" t="str">
        <f t="shared" si="34"/>
        <v/>
      </c>
      <c r="R838" s="635"/>
      <c r="S838" s="634"/>
      <c r="T838" s="634"/>
      <c r="U838" s="634"/>
      <c r="V838" s="634"/>
      <c r="W838" s="772" t="s">
        <v>1297</v>
      </c>
      <c r="AA838" s="604">
        <f>VLOOKUP(L838,Index!A:D,2,FALSE)</f>
        <v>255</v>
      </c>
      <c r="AB838" s="604">
        <f>VLOOKUP(L838,Index!A:D,3,FALSE)</f>
        <v>0</v>
      </c>
      <c r="AC838" s="604">
        <f>VLOOKUP(L838,Index!A:D,4,FALSE)</f>
        <v>127</v>
      </c>
    </row>
    <row r="839" spans="1:29" s="604" customFormat="1" ht="13.5" outlineLevel="1" x14ac:dyDescent="0.25">
      <c r="A839" s="603"/>
      <c r="C839" s="628"/>
      <c r="D839" s="715" t="s">
        <v>170</v>
      </c>
      <c r="E839" s="735" t="s">
        <v>163</v>
      </c>
      <c r="F839" s="629" t="s">
        <v>810</v>
      </c>
      <c r="G839" s="630" t="s">
        <v>190</v>
      </c>
      <c r="H839" s="628" t="s">
        <v>174</v>
      </c>
      <c r="I839" s="628" t="s">
        <v>1790</v>
      </c>
      <c r="J839" s="673" t="str">
        <f t="shared" si="38"/>
        <v>Y_D0300_E1_BUS_LEITUNG</v>
      </c>
      <c r="K839" s="825" t="str">
        <f>VLOOKUP(L839,Index!A:D,2,FALSE)&amp;","&amp;VLOOKUP(L839,Index!A:D,3,FALSE)&amp;","&amp;VLOOKUP(L839,Index!A:D,4,FALSE)</f>
        <v>255,0,127</v>
      </c>
      <c r="L839" s="718">
        <v>230</v>
      </c>
      <c r="M839" s="629" t="s">
        <v>129</v>
      </c>
      <c r="N839" s="633">
        <f>VLOOKUP($L839,Index!F:H,2,FALSE)</f>
        <v>0.25</v>
      </c>
      <c r="O839" s="633">
        <f>VLOOKUP($L839,Index!F:H,3,FALSE)</f>
        <v>0.15</v>
      </c>
      <c r="P839" s="932"/>
      <c r="Q839" s="908" t="str">
        <f t="shared" si="34"/>
        <v/>
      </c>
      <c r="R839" s="635"/>
      <c r="S839" s="634"/>
      <c r="T839" s="634"/>
      <c r="U839" s="634"/>
      <c r="V839" s="634"/>
      <c r="W839" s="746" t="s">
        <v>1302</v>
      </c>
      <c r="AA839" s="604">
        <f>VLOOKUP(L839,Index!A:D,2,FALSE)</f>
        <v>255</v>
      </c>
      <c r="AB839" s="604">
        <f>VLOOKUP(L839,Index!A:D,3,FALSE)</f>
        <v>0</v>
      </c>
      <c r="AC839" s="604">
        <f>VLOOKUP(L839,Index!A:D,4,FALSE)</f>
        <v>127</v>
      </c>
    </row>
    <row r="840" spans="1:29" s="604" customFormat="1" ht="13.5" outlineLevel="1" x14ac:dyDescent="0.25">
      <c r="A840" s="603"/>
      <c r="C840" s="713"/>
      <c r="D840" s="715" t="s">
        <v>171</v>
      </c>
      <c r="E840" s="679" t="s">
        <v>1768</v>
      </c>
      <c r="F840" s="714" t="s">
        <v>810</v>
      </c>
      <c r="G840" s="716" t="s">
        <v>190</v>
      </c>
      <c r="H840" s="713" t="s">
        <v>174</v>
      </c>
      <c r="I840" s="713"/>
      <c r="J840" s="673" t="str">
        <f>F840&amp;"_"&amp;G840&amp;"_"&amp;H840&amp;"_"&amp;UPPER(D840)</f>
        <v>Y_D0300_E1_ERSCHLIESSUNG</v>
      </c>
      <c r="K840" s="821" t="str">
        <f>VLOOKUP(L840,Index!A:D,2,FALSE)&amp;","&amp;VLOOKUP(L840,Index!A:D,3,FALSE)&amp;","&amp;VLOOKUP(L840,Index!A:D,4,FALSE)</f>
        <v>255,255,0</v>
      </c>
      <c r="L840" s="718">
        <v>50</v>
      </c>
      <c r="M840" s="714" t="s">
        <v>129</v>
      </c>
      <c r="N840" s="719">
        <f>VLOOKUP($L840,Index!F:H,2,FALSE)</f>
        <v>0.25</v>
      </c>
      <c r="O840" s="719">
        <f>VLOOKUP($L840,Index!F:H,3,FALSE)</f>
        <v>0.15</v>
      </c>
      <c r="P840" s="932"/>
      <c r="Q840" s="908" t="str">
        <f t="shared" si="34"/>
        <v/>
      </c>
      <c r="R840" s="678"/>
      <c r="S840" s="679"/>
      <c r="T840" s="679"/>
      <c r="U840" s="679"/>
      <c r="V840" s="684"/>
      <c r="W840" s="746" t="s">
        <v>1303</v>
      </c>
      <c r="AA840" s="604">
        <f>VLOOKUP(L840,Index!A:D,2,FALSE)</f>
        <v>255</v>
      </c>
      <c r="AB840" s="604">
        <f>VLOOKUP(L840,Index!A:D,3,FALSE)</f>
        <v>255</v>
      </c>
      <c r="AC840" s="604">
        <f>VLOOKUP(L840,Index!A:D,4,FALSE)</f>
        <v>0</v>
      </c>
    </row>
    <row r="841" spans="1:29" s="604" customFormat="1" ht="13.5" outlineLevel="1" x14ac:dyDescent="0.25">
      <c r="A841" s="603"/>
      <c r="C841" s="628"/>
      <c r="D841" s="715" t="s">
        <v>171</v>
      </c>
      <c r="E841" s="735" t="s">
        <v>196</v>
      </c>
      <c r="F841" s="629" t="s">
        <v>810</v>
      </c>
      <c r="G841" s="630" t="s">
        <v>190</v>
      </c>
      <c r="H841" s="628" t="s">
        <v>174</v>
      </c>
      <c r="I841" s="628" t="s">
        <v>199</v>
      </c>
      <c r="J841" s="673" t="str">
        <f>F841&amp;"_"&amp;G841&amp;"_"&amp;H841&amp;"_"&amp;I841&amp;"_"&amp;UPPER(D841)</f>
        <v>Y_D0300_E1_TRA_ERSCHLIESSUNG</v>
      </c>
      <c r="K841" s="821" t="str">
        <f>VLOOKUP(L841,Index!A:D,2,FALSE)&amp;","&amp;VLOOKUP(L841,Index!A:D,3,FALSE)&amp;","&amp;VLOOKUP(L841,Index!A:D,4,FALSE)</f>
        <v>255,255,0</v>
      </c>
      <c r="L841" s="632">
        <v>50</v>
      </c>
      <c r="M841" s="629" t="s">
        <v>129</v>
      </c>
      <c r="N841" s="633">
        <f>VLOOKUP($L841,Index!F:H,2,FALSE)</f>
        <v>0.25</v>
      </c>
      <c r="O841" s="633">
        <f>VLOOKUP($L841,Index!F:H,3,FALSE)</f>
        <v>0.15</v>
      </c>
      <c r="P841" s="932"/>
      <c r="Q841" s="908" t="str">
        <f t="shared" si="34"/>
        <v/>
      </c>
      <c r="R841" s="635"/>
      <c r="S841" s="634"/>
      <c r="T841" s="634"/>
      <c r="U841" s="634"/>
      <c r="V841" s="634"/>
      <c r="W841" s="746" t="s">
        <v>1304</v>
      </c>
      <c r="AA841" s="604">
        <f>VLOOKUP(L841,Index!A:D,2,FALSE)</f>
        <v>255</v>
      </c>
      <c r="AB841" s="604">
        <f>VLOOKUP(L841,Index!A:D,3,FALSE)</f>
        <v>255</v>
      </c>
      <c r="AC841" s="604">
        <f>VLOOKUP(L841,Index!A:D,4,FALSE)</f>
        <v>0</v>
      </c>
    </row>
    <row r="842" spans="1:29" s="604" customFormat="1" ht="13.5" outlineLevel="1" x14ac:dyDescent="0.25">
      <c r="A842" s="603"/>
      <c r="C842" s="628"/>
      <c r="D842" s="715" t="s">
        <v>171</v>
      </c>
      <c r="E842" s="735" t="s">
        <v>197</v>
      </c>
      <c r="F842" s="629" t="s">
        <v>810</v>
      </c>
      <c r="G842" s="630" t="s">
        <v>190</v>
      </c>
      <c r="H842" s="628" t="s">
        <v>174</v>
      </c>
      <c r="I842" s="628" t="s">
        <v>220</v>
      </c>
      <c r="J842" s="673" t="str">
        <f>F842&amp;"_"&amp;G842&amp;"_"&amp;H842&amp;"_"&amp;I842&amp;"_"&amp;UPPER(D842)</f>
        <v>Y_D0300_E1_KAN_ERSCHLIESSUNG</v>
      </c>
      <c r="K842" s="821" t="str">
        <f>VLOOKUP(L842,Index!A:D,2,FALSE)&amp;","&amp;VLOOKUP(L842,Index!A:D,3,FALSE)&amp;","&amp;VLOOKUP(L842,Index!A:D,4,FALSE)</f>
        <v>255,255,0</v>
      </c>
      <c r="L842" s="632">
        <v>50</v>
      </c>
      <c r="M842" s="629" t="s">
        <v>129</v>
      </c>
      <c r="N842" s="633">
        <f>VLOOKUP($L842,Index!F:H,2,FALSE)</f>
        <v>0.25</v>
      </c>
      <c r="O842" s="633">
        <f>VLOOKUP($L842,Index!F:H,3,FALSE)</f>
        <v>0.15</v>
      </c>
      <c r="P842" s="932"/>
      <c r="Q842" s="908" t="str">
        <f t="shared" si="34"/>
        <v/>
      </c>
      <c r="R842" s="635"/>
      <c r="S842" s="634"/>
      <c r="T842" s="634"/>
      <c r="U842" s="634"/>
      <c r="V842" s="634"/>
      <c r="W842" s="772" t="s">
        <v>1305</v>
      </c>
      <c r="AA842" s="604">
        <f>VLOOKUP(L842,Index!A:D,2,FALSE)</f>
        <v>255</v>
      </c>
      <c r="AB842" s="604">
        <f>VLOOKUP(L842,Index!A:D,3,FALSE)</f>
        <v>255</v>
      </c>
      <c r="AC842" s="604">
        <f>VLOOKUP(L842,Index!A:D,4,FALSE)</f>
        <v>0</v>
      </c>
    </row>
    <row r="843" spans="1:29" s="604" customFormat="1" ht="13.5" outlineLevel="1" x14ac:dyDescent="0.25">
      <c r="A843" s="603"/>
      <c r="C843" s="628"/>
      <c r="D843" s="715" t="s">
        <v>171</v>
      </c>
      <c r="E843" s="735" t="s">
        <v>198</v>
      </c>
      <c r="F843" s="629" t="s">
        <v>810</v>
      </c>
      <c r="G843" s="630" t="s">
        <v>190</v>
      </c>
      <c r="H843" s="628" t="s">
        <v>174</v>
      </c>
      <c r="I843" s="628" t="s">
        <v>200</v>
      </c>
      <c r="J843" s="673" t="str">
        <f>F843&amp;"_"&amp;G843&amp;"_"&amp;H843&amp;"_"&amp;I843&amp;"_"&amp;UPPER(D843)</f>
        <v>Y_D0300_E1_KBH_ERSCHLIESSUNG</v>
      </c>
      <c r="K843" s="821" t="str">
        <f>VLOOKUP(L843,Index!A:D,2,FALSE)&amp;","&amp;VLOOKUP(L843,Index!A:D,3,FALSE)&amp;","&amp;VLOOKUP(L843,Index!A:D,4,FALSE)</f>
        <v>255,255,0</v>
      </c>
      <c r="L843" s="632">
        <v>50</v>
      </c>
      <c r="M843" s="629" t="s">
        <v>129</v>
      </c>
      <c r="N843" s="633">
        <f>VLOOKUP($L843,Index!F:H,2,FALSE)</f>
        <v>0.25</v>
      </c>
      <c r="O843" s="633">
        <f>VLOOKUP($L843,Index!F:H,3,FALSE)</f>
        <v>0.15</v>
      </c>
      <c r="P843" s="932"/>
      <c r="Q843" s="908" t="str">
        <f t="shared" si="34"/>
        <v/>
      </c>
      <c r="R843" s="635"/>
      <c r="S843" s="634"/>
      <c r="T843" s="634"/>
      <c r="U843" s="634"/>
      <c r="V843" s="634"/>
      <c r="W843" s="746" t="s">
        <v>1306</v>
      </c>
      <c r="AA843" s="604">
        <f>VLOOKUP(L843,Index!A:D,2,FALSE)</f>
        <v>255</v>
      </c>
      <c r="AB843" s="604">
        <f>VLOOKUP(L843,Index!A:D,3,FALSE)</f>
        <v>255</v>
      </c>
      <c r="AC843" s="604">
        <f>VLOOKUP(L843,Index!A:D,4,FALSE)</f>
        <v>0</v>
      </c>
    </row>
    <row r="844" spans="1:29" s="604" customFormat="1" ht="13.5" outlineLevel="1" x14ac:dyDescent="0.25">
      <c r="A844" s="603"/>
      <c r="C844" s="601" t="s">
        <v>476</v>
      </c>
      <c r="D844" s="601" t="s">
        <v>852</v>
      </c>
      <c r="E844" s="626"/>
      <c r="F844" s="600"/>
      <c r="G844" s="622"/>
      <c r="H844" s="601"/>
      <c r="I844" s="601"/>
      <c r="J844" s="623"/>
      <c r="K844" s="600"/>
      <c r="L844" s="624"/>
      <c r="M844" s="600"/>
      <c r="N844" s="625"/>
      <c r="O844" s="625"/>
      <c r="P844" s="931"/>
      <c r="Q844" s="907" t="str">
        <f t="shared" si="34"/>
        <v/>
      </c>
      <c r="R844" s="627"/>
      <c r="S844" s="626"/>
      <c r="T844" s="626"/>
      <c r="U844" s="626"/>
      <c r="V844" s="626"/>
      <c r="W844" s="772" t="s">
        <v>1201</v>
      </c>
      <c r="AA844" s="604" t="e">
        <f>VLOOKUP(L844,Index!A:D,2,FALSE)</f>
        <v>#N/A</v>
      </c>
      <c r="AB844" s="604" t="e">
        <f>VLOOKUP(L844,Index!A:D,3,FALSE)</f>
        <v>#N/A</v>
      </c>
      <c r="AC844" s="604" t="e">
        <f>VLOOKUP(L844,Index!A:D,4,FALSE)</f>
        <v>#N/A</v>
      </c>
    </row>
    <row r="845" spans="1:29" s="604" customFormat="1" ht="13.5" outlineLevel="1" x14ac:dyDescent="0.25">
      <c r="A845" s="603"/>
      <c r="C845" s="773"/>
      <c r="D845" s="775" t="s">
        <v>222</v>
      </c>
      <c r="E845" s="679"/>
      <c r="F845" s="774" t="s">
        <v>810</v>
      </c>
      <c r="G845" s="716" t="s">
        <v>476</v>
      </c>
      <c r="H845" s="773" t="s">
        <v>221</v>
      </c>
      <c r="I845" s="773"/>
      <c r="J845" s="673" t="str">
        <f t="shared" ref="J845:J856" si="39">F845&amp;"_"&amp;G845&amp;"_"&amp;H845&amp;"_"&amp;UPPER(D845)</f>
        <v>Y_V0100_C3_HILFSKONSTRUKTION</v>
      </c>
      <c r="K845" s="776" t="str">
        <f>VLOOKUP(L845,Index!A:D,2,FALSE)&amp;","&amp;VLOOKUP(L845,Index!A:D,3,FALSE)&amp;","&amp;VLOOKUP(L845,Index!A:D,4,FALSE)</f>
        <v>0,255,0</v>
      </c>
      <c r="L845" s="777">
        <v>3</v>
      </c>
      <c r="M845" s="774" t="s">
        <v>129</v>
      </c>
      <c r="N845" s="719">
        <f>VLOOKUP($L845,Index!F:H,2,FALSE)</f>
        <v>0</v>
      </c>
      <c r="O845" s="719">
        <f>VLOOKUP($L845,Index!F:H,3,FALSE)</f>
        <v>0</v>
      </c>
      <c r="P845" s="932"/>
      <c r="Q845" s="908" t="str">
        <f t="shared" si="34"/>
        <v>X</v>
      </c>
      <c r="R845" s="678"/>
      <c r="S845" s="679" t="s">
        <v>1614</v>
      </c>
      <c r="T845" s="679"/>
      <c r="U845" s="679"/>
      <c r="V845" s="680"/>
      <c r="AA845" s="604">
        <f>VLOOKUP(L845,Index!A:D,2,FALSE)</f>
        <v>0</v>
      </c>
      <c r="AB845" s="604">
        <f>VLOOKUP(L845,Index!A:D,3,FALSE)</f>
        <v>255</v>
      </c>
      <c r="AC845" s="604">
        <f>VLOOKUP(L845,Index!A:D,4,FALSE)</f>
        <v>0</v>
      </c>
    </row>
    <row r="846" spans="1:29" s="604" customFormat="1" ht="13.5" outlineLevel="1" x14ac:dyDescent="0.25">
      <c r="A846" s="603"/>
      <c r="C846" s="773"/>
      <c r="D846" s="775" t="s">
        <v>1572</v>
      </c>
      <c r="E846" s="679"/>
      <c r="F846" s="774" t="s">
        <v>810</v>
      </c>
      <c r="G846" s="716" t="s">
        <v>476</v>
      </c>
      <c r="H846" s="773" t="s">
        <v>223</v>
      </c>
      <c r="I846" s="773"/>
      <c r="J846" s="673" t="str">
        <f t="shared" si="39"/>
        <v>Y_V0100_D1_KOTE</v>
      </c>
      <c r="K846" s="826" t="str">
        <f>VLOOKUP(L846,Index!A:D,2,FALSE)&amp;","&amp;VLOOKUP(L846,Index!A:D,3,FALSE)&amp;","&amp;VLOOKUP(L846,Index!A:D,4,FALSE)</f>
        <v>91,91,91</v>
      </c>
      <c r="L846" s="777">
        <v>251</v>
      </c>
      <c r="M846" s="774" t="s">
        <v>129</v>
      </c>
      <c r="N846" s="719">
        <f>VLOOKUP($L846,Index!F:H,2,FALSE)</f>
        <v>0.1</v>
      </c>
      <c r="O846" s="719">
        <f>VLOOKUP($L846,Index!F:H,3,FALSE)</f>
        <v>0.1</v>
      </c>
      <c r="P846" s="932"/>
      <c r="Q846" s="908" t="str">
        <f t="shared" si="34"/>
        <v/>
      </c>
      <c r="R846" s="678"/>
      <c r="S846" s="679"/>
      <c r="T846" s="679"/>
      <c r="U846" s="679"/>
      <c r="V846" s="680"/>
      <c r="AA846" s="604">
        <f>VLOOKUP(L846,Index!A:D,2,FALSE)</f>
        <v>91</v>
      </c>
      <c r="AB846" s="604">
        <f>VLOOKUP(L846,Index!A:D,3,FALSE)</f>
        <v>91</v>
      </c>
      <c r="AC846" s="604">
        <f>VLOOKUP(L846,Index!A:D,4,FALSE)</f>
        <v>91</v>
      </c>
    </row>
    <row r="847" spans="1:29" s="604" customFormat="1" ht="13.5" outlineLevel="1" x14ac:dyDescent="0.25">
      <c r="A847" s="603"/>
      <c r="C847" s="773"/>
      <c r="D847" s="775" t="s">
        <v>1673</v>
      </c>
      <c r="E847" s="679"/>
      <c r="F847" s="774" t="s">
        <v>810</v>
      </c>
      <c r="G847" s="716" t="s">
        <v>476</v>
      </c>
      <c r="H847" s="773" t="s">
        <v>224</v>
      </c>
      <c r="I847" s="773"/>
      <c r="J847" s="673" t="str">
        <f t="shared" si="39"/>
        <v>Y_V0100_D2_MASSE</v>
      </c>
      <c r="K847" s="778" t="str">
        <f>VLOOKUP(L847,Index!A:D,2,FALSE)&amp;","&amp;VLOOKUP(L847,Index!A:D,3,FALSE)&amp;","&amp;VLOOKUP(L847,Index!A:D,4,FALSE)</f>
        <v>51,51,51</v>
      </c>
      <c r="L847" s="777">
        <v>250</v>
      </c>
      <c r="M847" s="774" t="s">
        <v>129</v>
      </c>
      <c r="N847" s="719">
        <f>VLOOKUP($L847,Index!F:H,2,FALSE)</f>
        <v>0.05</v>
      </c>
      <c r="O847" s="719">
        <f>VLOOKUP($L847,Index!F:H,3,FALSE)</f>
        <v>0.05</v>
      </c>
      <c r="P847" s="932"/>
      <c r="Q847" s="908" t="str">
        <f t="shared" si="34"/>
        <v/>
      </c>
      <c r="R847" s="678"/>
      <c r="S847" s="679"/>
      <c r="T847" s="679"/>
      <c r="U847" s="679"/>
      <c r="V847" s="680"/>
      <c r="AA847" s="604">
        <f>VLOOKUP(L847,Index!A:D,2,FALSE)</f>
        <v>51</v>
      </c>
      <c r="AB847" s="604">
        <f>VLOOKUP(L847,Index!A:D,3,FALSE)</f>
        <v>51</v>
      </c>
      <c r="AC847" s="604">
        <f>VLOOKUP(L847,Index!A:D,4,FALSE)</f>
        <v>51</v>
      </c>
    </row>
    <row r="848" spans="1:29" s="604" customFormat="1" ht="13.5" outlineLevel="1" x14ac:dyDescent="0.25">
      <c r="A848" s="603"/>
      <c r="C848" s="773"/>
      <c r="D848" s="775" t="s">
        <v>1573</v>
      </c>
      <c r="E848" s="679"/>
      <c r="F848" s="774" t="s">
        <v>810</v>
      </c>
      <c r="G848" s="716" t="s">
        <v>476</v>
      </c>
      <c r="H848" s="773" t="s">
        <v>225</v>
      </c>
      <c r="I848" s="773"/>
      <c r="J848" s="673" t="str">
        <f t="shared" si="39"/>
        <v>Y_V0100_G9_REFERENZ</v>
      </c>
      <c r="K848" s="779" t="str">
        <f>VLOOKUP(L848,Index!A:D,2,FALSE)&amp;","&amp;VLOOKUP(L848,Index!A:D,3,FALSE)&amp;","&amp;VLOOKUP(L848,Index!A:D,4,FALSE)</f>
        <v>255,127,0</v>
      </c>
      <c r="L848" s="780">
        <v>30</v>
      </c>
      <c r="M848" s="774" t="s">
        <v>129</v>
      </c>
      <c r="N848" s="719">
        <f>VLOOKUP($L848,Index!F:H,2,FALSE)</f>
        <v>0.25</v>
      </c>
      <c r="O848" s="719">
        <f>VLOOKUP($L848,Index!F:H,3,FALSE)</f>
        <v>0.15</v>
      </c>
      <c r="P848" s="932"/>
      <c r="Q848" s="908" t="str">
        <f t="shared" si="34"/>
        <v>X</v>
      </c>
      <c r="R848" s="678"/>
      <c r="S848" s="679" t="s">
        <v>1307</v>
      </c>
      <c r="T848" s="679"/>
      <c r="U848" s="679"/>
      <c r="V848" s="684"/>
      <c r="W848" s="772" t="s">
        <v>1309</v>
      </c>
      <c r="AA848" s="604">
        <f>VLOOKUP(L848,Index!A:D,2,FALSE)</f>
        <v>255</v>
      </c>
      <c r="AB848" s="604">
        <f>VLOOKUP(L848,Index!A:D,3,FALSE)</f>
        <v>127</v>
      </c>
      <c r="AC848" s="604">
        <f>VLOOKUP(L848,Index!A:D,4,FALSE)</f>
        <v>0</v>
      </c>
    </row>
    <row r="849" spans="1:29" s="604" customFormat="1" ht="13.5" outlineLevel="1" x14ac:dyDescent="0.25">
      <c r="A849" s="603"/>
      <c r="C849" s="773"/>
      <c r="D849" s="775" t="s">
        <v>1574</v>
      </c>
      <c r="E849" s="679"/>
      <c r="F849" s="774" t="s">
        <v>810</v>
      </c>
      <c r="G849" s="716" t="s">
        <v>476</v>
      </c>
      <c r="H849" s="773" t="s">
        <v>226</v>
      </c>
      <c r="I849" s="773"/>
      <c r="J849" s="673" t="str">
        <f t="shared" si="39"/>
        <v>Y_V0100_G10_ROTSTIFT</v>
      </c>
      <c r="K849" s="781" t="str">
        <f>VLOOKUP(L849,Index!A:D,2,FALSE)&amp;","&amp;VLOOKUP(L849,Index!A:D,3,FALSE)&amp;","&amp;VLOOKUP(L849,Index!A:D,4,FALSE)</f>
        <v>255,0,0</v>
      </c>
      <c r="L849" s="777">
        <v>1</v>
      </c>
      <c r="M849" s="774" t="s">
        <v>129</v>
      </c>
      <c r="N849" s="719">
        <f>VLOOKUP($L849,Index!F:H,2,FALSE)</f>
        <v>0</v>
      </c>
      <c r="O849" s="719">
        <f>VLOOKUP($L849,Index!F:H,3,FALSE)</f>
        <v>0</v>
      </c>
      <c r="P849" s="932"/>
      <c r="Q849" s="908" t="str">
        <f t="shared" si="34"/>
        <v>X</v>
      </c>
      <c r="R849" s="678"/>
      <c r="S849" s="679" t="s">
        <v>1308</v>
      </c>
      <c r="T849" s="679"/>
      <c r="U849" s="679"/>
      <c r="V849" s="680"/>
      <c r="AA849" s="604">
        <f>VLOOKUP(L849,Index!A:D,2,FALSE)</f>
        <v>255</v>
      </c>
      <c r="AB849" s="604">
        <f>VLOOKUP(L849,Index!A:D,3,FALSE)</f>
        <v>0</v>
      </c>
      <c r="AC849" s="604">
        <f>VLOOKUP(L849,Index!A:D,4,FALSE)</f>
        <v>0</v>
      </c>
    </row>
    <row r="850" spans="1:29" s="604" customFormat="1" ht="13.5" outlineLevel="1" x14ac:dyDescent="0.25">
      <c r="A850" s="603"/>
      <c r="C850" s="773"/>
      <c r="D850" s="775" t="s">
        <v>1575</v>
      </c>
      <c r="E850" s="679"/>
      <c r="F850" s="774" t="s">
        <v>810</v>
      </c>
      <c r="G850" s="716" t="s">
        <v>476</v>
      </c>
      <c r="H850" s="773" t="s">
        <v>227</v>
      </c>
      <c r="I850" s="773"/>
      <c r="J850" s="673" t="str">
        <f t="shared" si="39"/>
        <v>Y_V0100_G11_SCHNITTLINIE</v>
      </c>
      <c r="K850" s="782" t="str">
        <f>VLOOKUP(L850,Index!A:D,2,FALSE)&amp;","&amp;VLOOKUP(L850,Index!A:D,3,FALSE)&amp;","&amp;VLOOKUP(L850,Index!A:D,4,FALSE)</f>
        <v>132,132,132</v>
      </c>
      <c r="L850" s="780">
        <v>252</v>
      </c>
      <c r="M850" s="774" t="s">
        <v>129</v>
      </c>
      <c r="N850" s="719">
        <f>VLOOKUP($L850,Index!F:H,2,FALSE)</f>
        <v>0.2</v>
      </c>
      <c r="O850" s="719">
        <f>VLOOKUP($L850,Index!F:H,3,FALSE)</f>
        <v>0.15</v>
      </c>
      <c r="P850" s="932"/>
      <c r="Q850" s="908" t="str">
        <f t="shared" si="34"/>
        <v/>
      </c>
      <c r="R850" s="678"/>
      <c r="S850" s="679"/>
      <c r="T850" s="679"/>
      <c r="U850" s="679"/>
      <c r="V850" s="680"/>
      <c r="AA850" s="604">
        <f>VLOOKUP(L850,Index!A:D,2,FALSE)</f>
        <v>132</v>
      </c>
      <c r="AB850" s="604">
        <f>VLOOKUP(L850,Index!A:D,3,FALSE)</f>
        <v>132</v>
      </c>
      <c r="AC850" s="604">
        <f>VLOOKUP(L850,Index!A:D,4,FALSE)</f>
        <v>132</v>
      </c>
    </row>
    <row r="851" spans="1:29" s="604" customFormat="1" ht="13.5" outlineLevel="1" x14ac:dyDescent="0.25">
      <c r="A851" s="603"/>
      <c r="C851" s="773"/>
      <c r="D851" s="775" t="s">
        <v>1638</v>
      </c>
      <c r="E851" s="679"/>
      <c r="F851" s="774" t="s">
        <v>810</v>
      </c>
      <c r="G851" s="716" t="s">
        <v>476</v>
      </c>
      <c r="H851" s="773" t="s">
        <v>827</v>
      </c>
      <c r="I851" s="773"/>
      <c r="J851" s="673" t="str">
        <f t="shared" si="39"/>
        <v>Y_V0100_G13_SYMBOL</v>
      </c>
      <c r="K851" s="838" t="str">
        <f>VLOOKUP(L851,Index!A:D,2,FALSE)&amp;","&amp;VLOOKUP(L851,Index!A:D,3,FALSE)&amp;","&amp;VLOOKUP(L851,Index!A:D,4,FALSE)</f>
        <v>0,0,0</v>
      </c>
      <c r="L851" s="777">
        <v>7</v>
      </c>
      <c r="M851" s="774" t="s">
        <v>129</v>
      </c>
      <c r="N851" s="719">
        <f>VLOOKUP($L851,Index!F:H,2,FALSE)</f>
        <v>0.1</v>
      </c>
      <c r="O851" s="719">
        <f>VLOOKUP($L851,Index!F:H,3,FALSE)</f>
        <v>0.1</v>
      </c>
      <c r="P851" s="932"/>
      <c r="Q851" s="908" t="str">
        <f>IF(COUNTIF($S851,"&lt;&gt;"),"X","")</f>
        <v>X</v>
      </c>
      <c r="R851" s="678"/>
      <c r="S851" s="679" t="s">
        <v>1311</v>
      </c>
      <c r="T851" s="679"/>
      <c r="U851" s="679"/>
      <c r="V851" s="680"/>
      <c r="AA851" s="604">
        <f>VLOOKUP(L851,Index!A:D,2,FALSE)</f>
        <v>0</v>
      </c>
      <c r="AB851" s="604">
        <f>VLOOKUP(L851,Index!A:D,3,FALSE)</f>
        <v>0</v>
      </c>
      <c r="AC851" s="604">
        <f>VLOOKUP(L851,Index!A:D,4,FALSE)</f>
        <v>0</v>
      </c>
    </row>
    <row r="852" spans="1:29" s="604" customFormat="1" ht="13.5" outlineLevel="1" x14ac:dyDescent="0.25">
      <c r="A852" s="603"/>
      <c r="C852" s="773"/>
      <c r="D852" s="775" t="s">
        <v>1576</v>
      </c>
      <c r="E852" s="679"/>
      <c r="F852" s="774" t="s">
        <v>810</v>
      </c>
      <c r="G852" s="716" t="s">
        <v>476</v>
      </c>
      <c r="H852" s="773" t="s">
        <v>229</v>
      </c>
      <c r="I852" s="773"/>
      <c r="J852" s="673" t="str">
        <f t="shared" si="39"/>
        <v>Y_V0100_I3_HINWEIS</v>
      </c>
      <c r="K852" s="950" t="str">
        <f>VLOOKUP(L852,Index!A:D,2,FALSE)&amp;","&amp;VLOOKUP(L852,Index!A:D,3,FALSE)&amp;","&amp;VLOOKUP(L852,Index!A:D,4,FALSE)</f>
        <v>132,132,132</v>
      </c>
      <c r="L852" s="777">
        <v>252</v>
      </c>
      <c r="M852" s="774" t="s">
        <v>129</v>
      </c>
      <c r="N852" s="719">
        <f>VLOOKUP($L852,Index!F:H,2,FALSE)</f>
        <v>0.2</v>
      </c>
      <c r="O852" s="719">
        <f>VLOOKUP($L852,Index!F:H,3,FALSE)</f>
        <v>0.15</v>
      </c>
      <c r="P852" s="932"/>
      <c r="Q852" s="908" t="str">
        <f t="shared" si="34"/>
        <v>X</v>
      </c>
      <c r="R852" s="678"/>
      <c r="S852" s="679" t="s">
        <v>1628</v>
      </c>
      <c r="T852" s="679"/>
      <c r="U852" s="679"/>
      <c r="V852" s="680"/>
      <c r="AA852" s="604">
        <f>VLOOKUP(L852,Index!A:D,2,FALSE)</f>
        <v>132</v>
      </c>
      <c r="AB852" s="604">
        <f>VLOOKUP(L852,Index!A:D,3,FALSE)</f>
        <v>132</v>
      </c>
      <c r="AC852" s="604">
        <f>VLOOKUP(L852,Index!A:D,4,FALSE)</f>
        <v>132</v>
      </c>
    </row>
    <row r="853" spans="1:29" s="604" customFormat="1" ht="13.5" outlineLevel="1" x14ac:dyDescent="0.25">
      <c r="A853" s="603"/>
      <c r="C853" s="773"/>
      <c r="D853" s="775" t="s">
        <v>252</v>
      </c>
      <c r="E853" s="679"/>
      <c r="F853" s="774" t="s">
        <v>810</v>
      </c>
      <c r="G853" s="716" t="s">
        <v>476</v>
      </c>
      <c r="H853" s="773" t="s">
        <v>228</v>
      </c>
      <c r="I853" s="773"/>
      <c r="J853" s="673" t="str">
        <f t="shared" si="39"/>
        <v>Y_V0100_I5_TEXT</v>
      </c>
      <c r="K853" s="950" t="str">
        <f>VLOOKUP(L853,Index!A:D,2,FALSE)&amp;","&amp;VLOOKUP(L853,Index!A:D,3,FALSE)&amp;","&amp;VLOOKUP(L853,Index!A:D,4,FALSE)</f>
        <v>132,132,132</v>
      </c>
      <c r="L853" s="777">
        <v>252</v>
      </c>
      <c r="M853" s="774" t="s">
        <v>129</v>
      </c>
      <c r="N853" s="719">
        <f>VLOOKUP($L853,Index!F:H,2,FALSE)</f>
        <v>0.2</v>
      </c>
      <c r="O853" s="719">
        <f>VLOOKUP($L853,Index!F:H,3,FALSE)</f>
        <v>0.15</v>
      </c>
      <c r="P853" s="932"/>
      <c r="Q853" s="908" t="str">
        <f t="shared" si="34"/>
        <v/>
      </c>
      <c r="R853" s="678"/>
      <c r="S853" s="679"/>
      <c r="T853" s="679"/>
      <c r="U853" s="679"/>
      <c r="V853" s="680"/>
      <c r="AA853" s="604">
        <f>VLOOKUP(L853,Index!A:D,2,FALSE)</f>
        <v>132</v>
      </c>
      <c r="AB853" s="604">
        <f>VLOOKUP(L853,Index!A:D,3,FALSE)</f>
        <v>132</v>
      </c>
      <c r="AC853" s="604">
        <f>VLOOKUP(L853,Index!A:D,4,FALSE)</f>
        <v>132</v>
      </c>
    </row>
    <row r="854" spans="1:29" s="604" customFormat="1" ht="13.5" outlineLevel="1" x14ac:dyDescent="0.25">
      <c r="A854" s="603"/>
      <c r="C854" s="773"/>
      <c r="D854" s="775" t="s">
        <v>251</v>
      </c>
      <c r="E854" s="679"/>
      <c r="F854" s="774" t="s">
        <v>810</v>
      </c>
      <c r="G854" s="716" t="s">
        <v>476</v>
      </c>
      <c r="H854" s="773" t="s">
        <v>230</v>
      </c>
      <c r="I854" s="773"/>
      <c r="J854" s="673" t="str">
        <f t="shared" si="39"/>
        <v>Y_V0100_L6_PLANKOPF</v>
      </c>
      <c r="K854" s="782" t="str">
        <f>VLOOKUP(L854,Index!A:D,2,FALSE)&amp;","&amp;VLOOKUP(L854,Index!A:D,3,FALSE)&amp;","&amp;VLOOKUP(L854,Index!A:D,4,FALSE)</f>
        <v>132,132,132</v>
      </c>
      <c r="L854" s="780">
        <v>252</v>
      </c>
      <c r="M854" s="774" t="s">
        <v>129</v>
      </c>
      <c r="N854" s="719">
        <f>VLOOKUP($L854,Index!F:H,2,FALSE)</f>
        <v>0.2</v>
      </c>
      <c r="O854" s="719">
        <f>VLOOKUP($L854,Index!F:H,3,FALSE)</f>
        <v>0.15</v>
      </c>
      <c r="P854" s="932"/>
      <c r="Q854" s="908" t="str">
        <f t="shared" si="34"/>
        <v>X</v>
      </c>
      <c r="R854" s="678"/>
      <c r="S854" s="679" t="s">
        <v>1310</v>
      </c>
      <c r="T854" s="679"/>
      <c r="U854" s="679"/>
      <c r="V854" s="680"/>
      <c r="AA854" s="604">
        <f>VLOOKUP(L854,Index!A:D,2,FALSE)</f>
        <v>132</v>
      </c>
      <c r="AB854" s="604">
        <f>VLOOKUP(L854,Index!A:D,3,FALSE)</f>
        <v>132</v>
      </c>
      <c r="AC854" s="604">
        <f>VLOOKUP(L854,Index!A:D,4,FALSE)</f>
        <v>132</v>
      </c>
    </row>
    <row r="855" spans="1:29" s="604" customFormat="1" ht="13.5" outlineLevel="1" x14ac:dyDescent="0.25">
      <c r="A855" s="603"/>
      <c r="C855" s="773"/>
      <c r="D855" s="775" t="s">
        <v>1577</v>
      </c>
      <c r="E855" s="679"/>
      <c r="F855" s="774" t="s">
        <v>810</v>
      </c>
      <c r="G855" s="716" t="s">
        <v>476</v>
      </c>
      <c r="H855" s="773" t="s">
        <v>232</v>
      </c>
      <c r="I855" s="773"/>
      <c r="J855" s="673" t="str">
        <f t="shared" si="39"/>
        <v>Y_V0100_L7_PLANLEGENDE</v>
      </c>
      <c r="K855" s="782" t="str">
        <f>VLOOKUP(L855,Index!A:D,2,FALSE)&amp;","&amp;VLOOKUP(L855,Index!A:D,3,FALSE)&amp;","&amp;VLOOKUP(L855,Index!A:D,4,FALSE)</f>
        <v>132,132,132</v>
      </c>
      <c r="L855" s="780">
        <v>252</v>
      </c>
      <c r="M855" s="774" t="s">
        <v>129</v>
      </c>
      <c r="N855" s="719">
        <f>VLOOKUP($L855,Index!F:H,2,FALSE)</f>
        <v>0.2</v>
      </c>
      <c r="O855" s="719">
        <f>VLOOKUP($L855,Index!F:H,3,FALSE)</f>
        <v>0.15</v>
      </c>
      <c r="P855" s="932"/>
      <c r="Q855" s="908" t="str">
        <f t="shared" si="34"/>
        <v>X</v>
      </c>
      <c r="R855" s="678"/>
      <c r="S855" s="679" t="s">
        <v>1312</v>
      </c>
      <c r="T855" s="679"/>
      <c r="U855" s="679"/>
      <c r="V855" s="680"/>
      <c r="AA855" s="604">
        <f>VLOOKUP(L855,Index!A:D,2,FALSE)</f>
        <v>132</v>
      </c>
      <c r="AB855" s="604">
        <f>VLOOKUP(L855,Index!A:D,3,FALSE)</f>
        <v>132</v>
      </c>
      <c r="AC855" s="604">
        <f>VLOOKUP(L855,Index!A:D,4,FALSE)</f>
        <v>132</v>
      </c>
    </row>
    <row r="856" spans="1:29" s="604" customFormat="1" ht="13.5" outlineLevel="1" x14ac:dyDescent="0.25">
      <c r="A856" s="603"/>
      <c r="C856" s="773"/>
      <c r="D856" s="775" t="s">
        <v>231</v>
      </c>
      <c r="E856" s="679"/>
      <c r="F856" s="774" t="s">
        <v>810</v>
      </c>
      <c r="G856" s="716" t="s">
        <v>476</v>
      </c>
      <c r="H856" s="773" t="s">
        <v>233</v>
      </c>
      <c r="I856" s="773"/>
      <c r="J856" s="673" t="str">
        <f t="shared" si="39"/>
        <v>Y_V0100_L8_PLANRAHMEN</v>
      </c>
      <c r="K856" s="782" t="str">
        <f>VLOOKUP(L856,Index!A:D,2,FALSE)&amp;","&amp;VLOOKUP(L856,Index!A:D,3,FALSE)&amp;","&amp;VLOOKUP(L856,Index!A:D,4,FALSE)</f>
        <v>132,132,132</v>
      </c>
      <c r="L856" s="780">
        <v>252</v>
      </c>
      <c r="M856" s="774" t="s">
        <v>129</v>
      </c>
      <c r="N856" s="719">
        <f>VLOOKUP($L856,Index!F:H,2,FALSE)</f>
        <v>0.2</v>
      </c>
      <c r="O856" s="719">
        <f>VLOOKUP($L856,Index!F:H,3,FALSE)</f>
        <v>0.15</v>
      </c>
      <c r="P856" s="932"/>
      <c r="Q856" s="908" t="str">
        <f t="shared" si="34"/>
        <v>X</v>
      </c>
      <c r="R856" s="678"/>
      <c r="S856" s="679" t="s">
        <v>1311</v>
      </c>
      <c r="T856" s="679"/>
      <c r="U856" s="679"/>
      <c r="V856" s="680"/>
      <c r="AA856" s="604">
        <f>VLOOKUP(L856,Index!A:D,2,FALSE)</f>
        <v>132</v>
      </c>
      <c r="AB856" s="604">
        <f>VLOOKUP(L856,Index!A:D,3,FALSE)</f>
        <v>132</v>
      </c>
      <c r="AC856" s="604">
        <f>VLOOKUP(L856,Index!A:D,4,FALSE)</f>
        <v>132</v>
      </c>
    </row>
    <row r="857" spans="1:29" s="637" customFormat="1" ht="13.5" x14ac:dyDescent="0.25">
      <c r="A857" s="745"/>
      <c r="B857" s="604"/>
      <c r="C857" s="604"/>
      <c r="E857" s="642"/>
      <c r="F857" s="636"/>
      <c r="G857" s="638"/>
      <c r="H857" s="604"/>
      <c r="I857" s="604"/>
      <c r="J857" s="639"/>
      <c r="K857" s="636"/>
      <c r="L857" s="640"/>
      <c r="M857" s="636"/>
      <c r="N857" s="641"/>
      <c r="O857" s="641"/>
      <c r="P857" s="933"/>
      <c r="Q857" s="643" t="str">
        <f t="shared" si="34"/>
        <v/>
      </c>
      <c r="R857" s="643"/>
      <c r="S857" s="642"/>
      <c r="T857" s="642"/>
      <c r="U857" s="642"/>
      <c r="V857" s="642"/>
      <c r="AA857" s="604" t="e">
        <f>VLOOKUP(L857,Index!A:D,2,FALSE)</f>
        <v>#N/A</v>
      </c>
      <c r="AB857" s="604" t="e">
        <f>VLOOKUP(L857,Index!A:D,3,FALSE)</f>
        <v>#N/A</v>
      </c>
      <c r="AC857" s="604" t="e">
        <f>VLOOKUP(L857,Index!A:D,4,FALSE)</f>
        <v>#N/A</v>
      </c>
    </row>
    <row r="858" spans="1:29" s="902" customFormat="1" ht="24" outlineLevel="1" x14ac:dyDescent="0.25">
      <c r="A858" s="901"/>
      <c r="C858" s="918" t="s">
        <v>374</v>
      </c>
      <c r="D858" s="920" t="s">
        <v>811</v>
      </c>
      <c r="E858" s="921"/>
      <c r="F858" s="919"/>
      <c r="G858" s="922"/>
      <c r="H858" s="922"/>
      <c r="I858" s="922"/>
      <c r="J858" s="922"/>
      <c r="K858" s="923"/>
      <c r="L858" s="919"/>
      <c r="M858" s="919"/>
      <c r="N858" s="924"/>
      <c r="O858" s="924"/>
      <c r="P858" s="934"/>
      <c r="Q858" s="903" t="str">
        <f t="shared" si="34"/>
        <v/>
      </c>
      <c r="R858" s="903"/>
      <c r="S858" s="904"/>
      <c r="T858" s="904"/>
      <c r="U858" s="904"/>
      <c r="V858" s="905"/>
      <c r="X858" s="902" t="s">
        <v>894</v>
      </c>
      <c r="AA858" s="604" t="e">
        <f>VLOOKUP(L858,Index!A:D,2,FALSE)</f>
        <v>#N/A</v>
      </c>
      <c r="AB858" s="604" t="e">
        <f>VLOOKUP(L858,Index!A:D,3,FALSE)</f>
        <v>#N/A</v>
      </c>
      <c r="AC858" s="604" t="e">
        <f>VLOOKUP(L858,Index!A:D,4,FALSE)</f>
        <v>#N/A</v>
      </c>
    </row>
    <row r="859" spans="1:29" s="637" customFormat="1" ht="13.5" x14ac:dyDescent="0.25">
      <c r="A859" s="745"/>
      <c r="B859" s="604"/>
      <c r="C859" s="604"/>
      <c r="E859" s="642"/>
      <c r="F859" s="636"/>
      <c r="G859" s="638"/>
      <c r="H859" s="604"/>
      <c r="I859" s="604"/>
      <c r="J859" s="639"/>
      <c r="K859" s="636"/>
      <c r="L859" s="640"/>
      <c r="M859" s="636"/>
      <c r="N859" s="641"/>
      <c r="O859" s="641"/>
      <c r="P859" s="933"/>
      <c r="Q859" s="643" t="str">
        <f t="shared" si="34"/>
        <v/>
      </c>
      <c r="R859" s="643"/>
      <c r="S859" s="642"/>
      <c r="T859" s="642"/>
      <c r="U859" s="642"/>
      <c r="V859" s="642"/>
      <c r="AA859" s="604" t="e">
        <f>VLOOKUP(L859,Index!A:D,2,FALSE)</f>
        <v>#N/A</v>
      </c>
      <c r="AB859" s="604" t="e">
        <f>VLOOKUP(L859,Index!A:D,3,FALSE)</f>
        <v>#N/A</v>
      </c>
      <c r="AC859" s="604" t="e">
        <f>VLOOKUP(L859,Index!A:D,4,FALSE)</f>
        <v>#N/A</v>
      </c>
    </row>
    <row r="860" spans="1:29" s="604" customFormat="1" ht="13.5" outlineLevel="1" x14ac:dyDescent="0.25">
      <c r="A860" s="603"/>
      <c r="C860" s="602" t="s">
        <v>78</v>
      </c>
      <c r="D860" s="602" t="s">
        <v>87</v>
      </c>
      <c r="E860" s="807" t="s">
        <v>1861</v>
      </c>
      <c r="F860" s="599"/>
      <c r="G860" s="805"/>
      <c r="H860" s="602"/>
      <c r="I860" s="602"/>
      <c r="J860" s="805"/>
      <c r="K860" s="731"/>
      <c r="L860" s="599"/>
      <c r="M860" s="599"/>
      <c r="N860" s="806"/>
      <c r="O860" s="806"/>
      <c r="P860" s="939"/>
      <c r="Q860" s="912" t="str">
        <f t="shared" si="34"/>
        <v/>
      </c>
      <c r="R860" s="806"/>
      <c r="S860" s="808"/>
      <c r="T860" s="808"/>
      <c r="U860" s="808"/>
      <c r="V860" s="808"/>
      <c r="X860" s="827" t="s">
        <v>1503</v>
      </c>
      <c r="Y860" s="945"/>
      <c r="Z860" s="945"/>
      <c r="AA860" s="604" t="e">
        <f>VLOOKUP(L860,Index!A:D,2,FALSE)</f>
        <v>#N/A</v>
      </c>
      <c r="AB860" s="604" t="e">
        <f>VLOOKUP(L860,Index!A:D,3,FALSE)</f>
        <v>#N/A</v>
      </c>
      <c r="AC860" s="604" t="e">
        <f>VLOOKUP(L860,Index!A:D,4,FALSE)</f>
        <v>#N/A</v>
      </c>
    </row>
    <row r="861" spans="1:29" s="604" customFormat="1" ht="13.5" outlineLevel="1" x14ac:dyDescent="0.25">
      <c r="A861" s="603"/>
      <c r="C861" s="601" t="s">
        <v>191</v>
      </c>
      <c r="D861" s="601" t="s">
        <v>192</v>
      </c>
      <c r="E861" s="626"/>
      <c r="F861" s="600"/>
      <c r="G861" s="622"/>
      <c r="H861" s="601"/>
      <c r="I861" s="601"/>
      <c r="J861" s="623"/>
      <c r="K861" s="600"/>
      <c r="L861" s="624"/>
      <c r="M861" s="600"/>
      <c r="N861" s="625"/>
      <c r="O861" s="625"/>
      <c r="P861" s="931"/>
      <c r="Q861" s="907" t="str">
        <f t="shared" si="34"/>
        <v/>
      </c>
      <c r="R861" s="627"/>
      <c r="S861" s="626"/>
      <c r="T861" s="626"/>
      <c r="U861" s="626"/>
      <c r="V861" s="626"/>
      <c r="X861" s="828" t="s">
        <v>1504</v>
      </c>
      <c r="Y861" s="945"/>
      <c r="Z861" s="945"/>
      <c r="AA861" s="604" t="e">
        <f>VLOOKUP(L861,Index!A:D,2,FALSE)</f>
        <v>#N/A</v>
      </c>
      <c r="AB861" s="604" t="e">
        <f>VLOOKUP(L861,Index!A:D,3,FALSE)</f>
        <v>#N/A</v>
      </c>
      <c r="AC861" s="604" t="e">
        <f>VLOOKUP(L861,Index!A:D,4,FALSE)</f>
        <v>#N/A</v>
      </c>
    </row>
    <row r="862" spans="1:29" s="604" customFormat="1" ht="13.5" outlineLevel="1" x14ac:dyDescent="0.25">
      <c r="A862" s="603"/>
      <c r="C862" s="713"/>
      <c r="D862" s="715" t="s">
        <v>169</v>
      </c>
      <c r="E862" s="679" t="s">
        <v>1768</v>
      </c>
      <c r="F862" s="714" t="s">
        <v>374</v>
      </c>
      <c r="G862" s="716" t="s">
        <v>191</v>
      </c>
      <c r="H862" s="713" t="s">
        <v>174</v>
      </c>
      <c r="I862" s="713"/>
      <c r="J862" s="673" t="str">
        <f>F862&amp;"_"&amp;G862&amp;"_"&amp;H862&amp;"_"&amp;UPPER(D862)</f>
        <v>F_D0400_E1_ERZEUGUNG</v>
      </c>
      <c r="K862" s="829" t="str">
        <f>VLOOKUP(L862,Index!A:D,2,FALSE)&amp;","&amp;VLOOKUP(L862,Index!A:D,3,FALSE)&amp;","&amp;VLOOKUP(L862,Index!A:D,4,FALSE)</f>
        <v>255,127,0</v>
      </c>
      <c r="L862" s="718">
        <v>30</v>
      </c>
      <c r="M862" s="714" t="s">
        <v>129</v>
      </c>
      <c r="N862" s="719">
        <f>VLOOKUP($L862,Index!F:H,2,FALSE)</f>
        <v>0.25</v>
      </c>
      <c r="O862" s="719">
        <f>VLOOKUP($L862,Index!F:H,3,FALSE)</f>
        <v>0.15</v>
      </c>
      <c r="P862" s="932"/>
      <c r="Q862" s="908" t="str">
        <f t="shared" si="34"/>
        <v/>
      </c>
      <c r="R862" s="678"/>
      <c r="S862" s="679"/>
      <c r="T862" s="679"/>
      <c r="U862" s="679"/>
      <c r="V862" s="680"/>
      <c r="X862" s="828" t="s">
        <v>1505</v>
      </c>
      <c r="Y862" s="945"/>
      <c r="Z862" s="945"/>
      <c r="AA862" s="604">
        <f>VLOOKUP(L862,Index!A:D,2,FALSE)</f>
        <v>255</v>
      </c>
      <c r="AB862" s="604">
        <f>VLOOKUP(L862,Index!A:D,3,FALSE)</f>
        <v>127</v>
      </c>
      <c r="AC862" s="604">
        <f>VLOOKUP(L862,Index!A:D,4,FALSE)</f>
        <v>0</v>
      </c>
    </row>
    <row r="863" spans="1:29" s="604" customFormat="1" ht="13.5" outlineLevel="1" x14ac:dyDescent="0.25">
      <c r="A863" s="603"/>
      <c r="C863" s="628"/>
      <c r="D863" s="715" t="s">
        <v>169</v>
      </c>
      <c r="E863" s="735" t="s">
        <v>158</v>
      </c>
      <c r="F863" s="714" t="s">
        <v>374</v>
      </c>
      <c r="G863" s="630" t="s">
        <v>191</v>
      </c>
      <c r="H863" s="628" t="s">
        <v>174</v>
      </c>
      <c r="I863" s="628" t="s">
        <v>12</v>
      </c>
      <c r="J863" s="673" t="str">
        <f>F863&amp;"_"&amp;G863&amp;"_"&amp;H863&amp;"_"&amp;I863&amp;"_"&amp;UPPER(D863)</f>
        <v>F_D0400_E1_BMA_ERZEUGUNG</v>
      </c>
      <c r="K863" s="829" t="str">
        <f>VLOOKUP(L863,Index!A:D,2,FALSE)&amp;","&amp;VLOOKUP(L863,Index!A:D,3,FALSE)&amp;","&amp;VLOOKUP(L863,Index!A:D,4,FALSE)</f>
        <v>255,127,0</v>
      </c>
      <c r="L863" s="718">
        <v>30</v>
      </c>
      <c r="M863" s="629" t="s">
        <v>129</v>
      </c>
      <c r="N863" s="633">
        <f>VLOOKUP($L863,Index!F:H,2,FALSE)</f>
        <v>0.25</v>
      </c>
      <c r="O863" s="633">
        <f>VLOOKUP($L863,Index!F:H,3,FALSE)</f>
        <v>0.15</v>
      </c>
      <c r="P863" s="932"/>
      <c r="Q863" s="908" t="str">
        <f t="shared" ref="Q863:Q937" si="40">IF(COUNTIF($S863,"&lt;&gt;"),"X","")</f>
        <v/>
      </c>
      <c r="R863" s="635"/>
      <c r="S863" s="634"/>
      <c r="T863" s="634"/>
      <c r="U863" s="634"/>
      <c r="V863" s="634"/>
      <c r="X863" s="828" t="s">
        <v>1506</v>
      </c>
      <c r="Y863" s="945"/>
      <c r="Z863" s="945"/>
      <c r="AA863" s="604">
        <f>VLOOKUP(L863,Index!A:D,2,FALSE)</f>
        <v>255</v>
      </c>
      <c r="AB863" s="604">
        <f>VLOOKUP(L863,Index!A:D,3,FALSE)</f>
        <v>127</v>
      </c>
      <c r="AC863" s="604">
        <f>VLOOKUP(L863,Index!A:D,4,FALSE)</f>
        <v>0</v>
      </c>
    </row>
    <row r="864" spans="1:29" s="604" customFormat="1" ht="13.5" outlineLevel="1" x14ac:dyDescent="0.25">
      <c r="A864" s="603"/>
      <c r="C864" s="628"/>
      <c r="D864" s="715" t="s">
        <v>169</v>
      </c>
      <c r="E864" s="735" t="s">
        <v>237</v>
      </c>
      <c r="F864" s="714" t="s">
        <v>374</v>
      </c>
      <c r="G864" s="630" t="s">
        <v>191</v>
      </c>
      <c r="H864" s="628" t="s">
        <v>174</v>
      </c>
      <c r="I864" s="628" t="s">
        <v>201</v>
      </c>
      <c r="J864" s="673" t="str">
        <f>F864&amp;"_"&amp;G864&amp;"_"&amp;H864&amp;"_"&amp;I864&amp;"_"&amp;UPPER(D864)</f>
        <v>F_D0400_E1_GMA_ERZEUGUNG</v>
      </c>
      <c r="K864" s="829" t="str">
        <f>VLOOKUP(L864,Index!A:D,2,FALSE)&amp;","&amp;VLOOKUP(L864,Index!A:D,3,FALSE)&amp;","&amp;VLOOKUP(L864,Index!A:D,4,FALSE)</f>
        <v>255,127,0</v>
      </c>
      <c r="L864" s="718">
        <v>30</v>
      </c>
      <c r="M864" s="629" t="s">
        <v>129</v>
      </c>
      <c r="N864" s="633">
        <f>VLOOKUP($L864,Index!F:H,2,FALSE)</f>
        <v>0.25</v>
      </c>
      <c r="O864" s="633">
        <f>VLOOKUP($L864,Index!F:H,3,FALSE)</f>
        <v>0.15</v>
      </c>
      <c r="P864" s="932"/>
      <c r="Q864" s="908" t="str">
        <f t="shared" si="40"/>
        <v/>
      </c>
      <c r="R864" s="635"/>
      <c r="S864" s="634"/>
      <c r="T864" s="634"/>
      <c r="U864" s="634"/>
      <c r="V864" s="634"/>
      <c r="X864" s="828" t="s">
        <v>1506</v>
      </c>
      <c r="Y864" s="945"/>
      <c r="Z864" s="945"/>
      <c r="AA864" s="604">
        <f>VLOOKUP(L864,Index!A:D,2,FALSE)</f>
        <v>255</v>
      </c>
      <c r="AB864" s="604">
        <f>VLOOKUP(L864,Index!A:D,3,FALSE)</f>
        <v>127</v>
      </c>
      <c r="AC864" s="604">
        <f>VLOOKUP(L864,Index!A:D,4,FALSE)</f>
        <v>0</v>
      </c>
    </row>
    <row r="865" spans="1:29" s="604" customFormat="1" ht="13.5" outlineLevel="1" x14ac:dyDescent="0.25">
      <c r="A865" s="603"/>
      <c r="C865" s="628"/>
      <c r="D865" s="715" t="s">
        <v>169</v>
      </c>
      <c r="E865" s="735" t="s">
        <v>1047</v>
      </c>
      <c r="F865" s="714" t="s">
        <v>374</v>
      </c>
      <c r="G865" s="630" t="s">
        <v>191</v>
      </c>
      <c r="H865" s="628" t="s">
        <v>174</v>
      </c>
      <c r="I865" s="628" t="s">
        <v>108</v>
      </c>
      <c r="J865" s="673" t="str">
        <f>F865&amp;"_"&amp;G865&amp;"_"&amp;H865&amp;"_"&amp;I865&amp;"_"&amp;UPPER(D865)</f>
        <v>F_D0400_E1_WKF_ERZEUGUNG</v>
      </c>
      <c r="K865" s="830" t="str">
        <f>VLOOKUP(L865,Index!A:D,2,FALSE)&amp;","&amp;VLOOKUP(L865,Index!A:D,3,FALSE)&amp;","&amp;VLOOKUP(L865,Index!A:D,4,FALSE)</f>
        <v>0,127,255</v>
      </c>
      <c r="L865" s="632">
        <v>150</v>
      </c>
      <c r="M865" s="629" t="s">
        <v>129</v>
      </c>
      <c r="N865" s="633">
        <f>VLOOKUP($L865,Index!F:H,2,FALSE)</f>
        <v>0.25</v>
      </c>
      <c r="O865" s="633">
        <f>VLOOKUP($L865,Index!F:H,3,FALSE)</f>
        <v>0.15</v>
      </c>
      <c r="P865" s="932"/>
      <c r="Q865" s="908" t="str">
        <f t="shared" si="40"/>
        <v/>
      </c>
      <c r="R865" s="635"/>
      <c r="S865" s="634"/>
      <c r="T865" s="634"/>
      <c r="U865" s="634"/>
      <c r="V865" s="634"/>
      <c r="X865" s="828" t="s">
        <v>1507</v>
      </c>
      <c r="Y865" s="945"/>
      <c r="Z865" s="945"/>
      <c r="AA865" s="604">
        <f>VLOOKUP(L865,Index!A:D,2,FALSE)</f>
        <v>0</v>
      </c>
      <c r="AB865" s="604">
        <f>VLOOKUP(L865,Index!A:D,3,FALSE)</f>
        <v>127</v>
      </c>
      <c r="AC865" s="604">
        <f>VLOOKUP(L865,Index!A:D,4,FALSE)</f>
        <v>255</v>
      </c>
    </row>
    <row r="866" spans="1:29" s="604" customFormat="1" ht="13.5" outlineLevel="1" x14ac:dyDescent="0.25">
      <c r="A866" s="603"/>
      <c r="C866" s="713"/>
      <c r="D866" s="715" t="s">
        <v>144</v>
      </c>
      <c r="E866" s="679" t="s">
        <v>1768</v>
      </c>
      <c r="F866" s="714" t="s">
        <v>374</v>
      </c>
      <c r="G866" s="716" t="s">
        <v>191</v>
      </c>
      <c r="H866" s="713" t="s">
        <v>174</v>
      </c>
      <c r="I866" s="713"/>
      <c r="J866" s="673" t="str">
        <f>F866&amp;"_"&amp;G866&amp;"_"&amp;H866&amp;"_"&amp;UPPER(D866)</f>
        <v>F_D0400_E1_APPARAT</v>
      </c>
      <c r="K866" s="829" t="str">
        <f>VLOOKUP(L866,Index!A:D,2,FALSE)&amp;","&amp;VLOOKUP(L866,Index!A:D,3,FALSE)&amp;","&amp;VLOOKUP(L866,Index!A:D,4,FALSE)</f>
        <v>255,127,0</v>
      </c>
      <c r="L866" s="718">
        <v>30</v>
      </c>
      <c r="M866" s="714" t="s">
        <v>129</v>
      </c>
      <c r="N866" s="719">
        <f>VLOOKUP($L866,Index!F:H,2,FALSE)</f>
        <v>0.25</v>
      </c>
      <c r="O866" s="719">
        <f>VLOOKUP($L866,Index!F:H,3,FALSE)</f>
        <v>0.15</v>
      </c>
      <c r="P866" s="932"/>
      <c r="Q866" s="908" t="str">
        <f t="shared" si="40"/>
        <v/>
      </c>
      <c r="R866" s="678"/>
      <c r="S866" s="679"/>
      <c r="T866" s="679"/>
      <c r="U866" s="679"/>
      <c r="V866" s="680"/>
      <c r="X866" s="828" t="s">
        <v>1508</v>
      </c>
      <c r="Y866" s="945"/>
      <c r="Z866" s="945"/>
      <c r="AA866" s="604">
        <f>VLOOKUP(L866,Index!A:D,2,FALSE)</f>
        <v>255</v>
      </c>
      <c r="AB866" s="604">
        <f>VLOOKUP(L866,Index!A:D,3,FALSE)</f>
        <v>127</v>
      </c>
      <c r="AC866" s="604">
        <f>VLOOKUP(L866,Index!A:D,4,FALSE)</f>
        <v>0</v>
      </c>
    </row>
    <row r="867" spans="1:29" s="604" customFormat="1" ht="13.5" outlineLevel="1" x14ac:dyDescent="0.25">
      <c r="A867" s="603"/>
      <c r="C867" s="628"/>
      <c r="D867" s="715" t="s">
        <v>144</v>
      </c>
      <c r="E867" s="735" t="s">
        <v>158</v>
      </c>
      <c r="F867" s="714" t="s">
        <v>374</v>
      </c>
      <c r="G867" s="630" t="s">
        <v>191</v>
      </c>
      <c r="H867" s="628" t="s">
        <v>174</v>
      </c>
      <c r="I867" s="628" t="s">
        <v>12</v>
      </c>
      <c r="J867" s="673" t="str">
        <f>F867&amp;"_"&amp;G867&amp;"_"&amp;H867&amp;"_"&amp;I867&amp;"_"&amp;UPPER(D867)</f>
        <v>F_D0400_E1_BMA_APPARAT</v>
      </c>
      <c r="K867" s="829" t="str">
        <f>VLOOKUP(L867,Index!A:D,2,FALSE)&amp;","&amp;VLOOKUP(L867,Index!A:D,3,FALSE)&amp;","&amp;VLOOKUP(L867,Index!A:D,4,FALSE)</f>
        <v>255,127,0</v>
      </c>
      <c r="L867" s="718">
        <v>30</v>
      </c>
      <c r="M867" s="629" t="s">
        <v>129</v>
      </c>
      <c r="N867" s="633">
        <f>VLOOKUP($L867,Index!F:H,2,FALSE)</f>
        <v>0.25</v>
      </c>
      <c r="O867" s="633">
        <f>VLOOKUP($L867,Index!F:H,3,FALSE)</f>
        <v>0.15</v>
      </c>
      <c r="P867" s="932"/>
      <c r="Q867" s="908" t="str">
        <f t="shared" si="40"/>
        <v/>
      </c>
      <c r="R867" s="635"/>
      <c r="S867" s="634"/>
      <c r="T867" s="634"/>
      <c r="U867" s="634"/>
      <c r="V867" s="634"/>
      <c r="X867" s="828" t="s">
        <v>1509</v>
      </c>
      <c r="Y867" s="945"/>
      <c r="Z867" s="945"/>
      <c r="AA867" s="604">
        <f>VLOOKUP(L867,Index!A:D,2,FALSE)</f>
        <v>255</v>
      </c>
      <c r="AB867" s="604">
        <f>VLOOKUP(L867,Index!A:D,3,FALSE)</f>
        <v>127</v>
      </c>
      <c r="AC867" s="604">
        <f>VLOOKUP(L867,Index!A:D,4,FALSE)</f>
        <v>0</v>
      </c>
    </row>
    <row r="868" spans="1:29" s="604" customFormat="1" ht="13.5" outlineLevel="1" x14ac:dyDescent="0.25">
      <c r="A868" s="603"/>
      <c r="C868" s="628"/>
      <c r="D868" s="715" t="s">
        <v>144</v>
      </c>
      <c r="E868" s="735" t="s">
        <v>237</v>
      </c>
      <c r="F868" s="714" t="s">
        <v>374</v>
      </c>
      <c r="G868" s="630" t="s">
        <v>191</v>
      </c>
      <c r="H868" s="628" t="s">
        <v>174</v>
      </c>
      <c r="I868" s="628" t="s">
        <v>201</v>
      </c>
      <c r="J868" s="673" t="str">
        <f>F868&amp;"_"&amp;G868&amp;"_"&amp;H868&amp;"_"&amp;I868&amp;"_"&amp;UPPER(D868)</f>
        <v>F_D0400_E1_GMA_APPARAT</v>
      </c>
      <c r="K868" s="829" t="str">
        <f>VLOOKUP(L868,Index!A:D,2,FALSE)&amp;","&amp;VLOOKUP(L868,Index!A:D,3,FALSE)&amp;","&amp;VLOOKUP(L868,Index!A:D,4,FALSE)</f>
        <v>255,127,0</v>
      </c>
      <c r="L868" s="718">
        <v>30</v>
      </c>
      <c r="M868" s="629" t="s">
        <v>129</v>
      </c>
      <c r="N868" s="633">
        <f>VLOOKUP($L868,Index!F:H,2,FALSE)</f>
        <v>0.25</v>
      </c>
      <c r="O868" s="633">
        <f>VLOOKUP($L868,Index!F:H,3,FALSE)</f>
        <v>0.15</v>
      </c>
      <c r="P868" s="932"/>
      <c r="Q868" s="908" t="str">
        <f t="shared" si="40"/>
        <v/>
      </c>
      <c r="R868" s="635"/>
      <c r="S868" s="634"/>
      <c r="T868" s="634"/>
      <c r="U868" s="634"/>
      <c r="V868" s="634"/>
      <c r="X868" s="828" t="s">
        <v>1510</v>
      </c>
      <c r="Y868" s="945"/>
      <c r="Z868" s="945"/>
      <c r="AA868" s="604">
        <f>VLOOKUP(L868,Index!A:D,2,FALSE)</f>
        <v>255</v>
      </c>
      <c r="AB868" s="604">
        <f>VLOOKUP(L868,Index!A:D,3,FALSE)</f>
        <v>127</v>
      </c>
      <c r="AC868" s="604">
        <f>VLOOKUP(L868,Index!A:D,4,FALSE)</f>
        <v>0</v>
      </c>
    </row>
    <row r="869" spans="1:29" s="604" customFormat="1" ht="13.5" outlineLevel="1" x14ac:dyDescent="0.25">
      <c r="A869" s="603"/>
      <c r="C869" s="628"/>
      <c r="D869" s="715" t="s">
        <v>144</v>
      </c>
      <c r="E869" s="735" t="s">
        <v>1047</v>
      </c>
      <c r="F869" s="714" t="s">
        <v>374</v>
      </c>
      <c r="G869" s="630" t="s">
        <v>191</v>
      </c>
      <c r="H869" s="628" t="s">
        <v>174</v>
      </c>
      <c r="I869" s="628" t="s">
        <v>108</v>
      </c>
      <c r="J869" s="673" t="str">
        <f>F869&amp;"_"&amp;G869&amp;"_"&amp;H869&amp;"_"&amp;I869&amp;"_"&amp;UPPER(D869)</f>
        <v>F_D0400_E1_WKF_APPARAT</v>
      </c>
      <c r="K869" s="830" t="str">
        <f>VLOOKUP(L869,Index!A:D,2,FALSE)&amp;","&amp;VLOOKUP(L869,Index!A:D,3,FALSE)&amp;","&amp;VLOOKUP(L869,Index!A:D,4,FALSE)</f>
        <v>0,127,255</v>
      </c>
      <c r="L869" s="632">
        <v>150</v>
      </c>
      <c r="M869" s="629" t="s">
        <v>129</v>
      </c>
      <c r="N869" s="633">
        <f>VLOOKUP($L869,Index!F:H,2,FALSE)</f>
        <v>0.25</v>
      </c>
      <c r="O869" s="633">
        <f>VLOOKUP($L869,Index!F:H,3,FALSE)</f>
        <v>0.15</v>
      </c>
      <c r="P869" s="932"/>
      <c r="Q869" s="908" t="str">
        <f t="shared" si="40"/>
        <v/>
      </c>
      <c r="R869" s="635"/>
      <c r="S869" s="634"/>
      <c r="T869" s="634"/>
      <c r="U869" s="634"/>
      <c r="V869" s="634"/>
      <c r="X869" s="828" t="s">
        <v>1511</v>
      </c>
      <c r="Y869" s="945"/>
      <c r="Z869" s="945"/>
      <c r="AA869" s="604">
        <f>VLOOKUP(L869,Index!A:D,2,FALSE)</f>
        <v>0</v>
      </c>
      <c r="AB869" s="604">
        <f>VLOOKUP(L869,Index!A:D,3,FALSE)</f>
        <v>127</v>
      </c>
      <c r="AC869" s="604">
        <f>VLOOKUP(L869,Index!A:D,4,FALSE)</f>
        <v>255</v>
      </c>
    </row>
    <row r="870" spans="1:29" s="604" customFormat="1" ht="13.5" outlineLevel="1" x14ac:dyDescent="0.25">
      <c r="A870" s="603"/>
      <c r="C870" s="713"/>
      <c r="D870" s="715" t="s">
        <v>170</v>
      </c>
      <c r="E870" s="679" t="s">
        <v>1768</v>
      </c>
      <c r="F870" s="714" t="s">
        <v>374</v>
      </c>
      <c r="G870" s="716" t="s">
        <v>191</v>
      </c>
      <c r="H870" s="628" t="s">
        <v>174</v>
      </c>
      <c r="I870" s="713"/>
      <c r="J870" s="673" t="str">
        <f>F870&amp;"_"&amp;G870&amp;"_"&amp;H870&amp;"_"&amp;UPPER(D870)</f>
        <v>F_D0400_E1_LEITUNG</v>
      </c>
      <c r="K870" s="832" t="str">
        <f>VLOOKUP(L870,Index!A:D,2,FALSE)&amp;","&amp;VLOOKUP(L870,Index!A:D,3,FALSE)&amp;","&amp;VLOOKUP(L870,Index!A:D,4,FALSE)</f>
        <v>204,153,0</v>
      </c>
      <c r="L870" s="632">
        <v>42</v>
      </c>
      <c r="M870" s="714" t="s">
        <v>96</v>
      </c>
      <c r="N870" s="719">
        <f>VLOOKUP($L870,Index!F:H,2,FALSE)</f>
        <v>0.25</v>
      </c>
      <c r="O870" s="719">
        <f>VLOOKUP($L870,Index!F:H,3,FALSE)</f>
        <v>0.15</v>
      </c>
      <c r="P870" s="932"/>
      <c r="Q870" s="908" t="str">
        <f t="shared" si="40"/>
        <v/>
      </c>
      <c r="R870" s="678"/>
      <c r="S870" s="679"/>
      <c r="T870" s="679"/>
      <c r="U870" s="679"/>
      <c r="V870" s="680"/>
      <c r="X870" s="828" t="s">
        <v>1639</v>
      </c>
      <c r="Y870" s="945"/>
      <c r="Z870" s="945"/>
      <c r="AA870" s="604">
        <f>VLOOKUP(L870,Index!A:D,2,FALSE)</f>
        <v>204</v>
      </c>
      <c r="AB870" s="604">
        <f>VLOOKUP(L870,Index!A:D,3,FALSE)</f>
        <v>153</v>
      </c>
      <c r="AC870" s="604">
        <f>VLOOKUP(L870,Index!A:D,4,FALSE)</f>
        <v>0</v>
      </c>
    </row>
    <row r="871" spans="1:29" s="604" customFormat="1" ht="13.5" outlineLevel="1" x14ac:dyDescent="0.25">
      <c r="A871" s="603"/>
      <c r="C871" s="628"/>
      <c r="D871" s="715" t="s">
        <v>170</v>
      </c>
      <c r="E871" s="735" t="s">
        <v>158</v>
      </c>
      <c r="F871" s="714" t="s">
        <v>374</v>
      </c>
      <c r="G871" s="630" t="s">
        <v>191</v>
      </c>
      <c r="H871" s="628" t="s">
        <v>174</v>
      </c>
      <c r="I871" s="628" t="s">
        <v>12</v>
      </c>
      <c r="J871" s="673" t="str">
        <f>F871&amp;"_"&amp;G871&amp;"_"&amp;H871&amp;"_"&amp;I871&amp;"_"&amp;UPPER(D871)</f>
        <v>F_D0400_E1_BMA_LEITUNG</v>
      </c>
      <c r="K871" s="832" t="str">
        <f>VLOOKUP(L871,Index!A:D,2,FALSE)&amp;","&amp;VLOOKUP(L871,Index!A:D,3,FALSE)&amp;","&amp;VLOOKUP(L871,Index!A:D,4,FALSE)</f>
        <v>204,153,0</v>
      </c>
      <c r="L871" s="632">
        <v>42</v>
      </c>
      <c r="M871" s="629" t="s">
        <v>129</v>
      </c>
      <c r="N871" s="633">
        <f>VLOOKUP($L871,Index!F:H,2,FALSE)</f>
        <v>0.25</v>
      </c>
      <c r="O871" s="633">
        <f>VLOOKUP($L871,Index!F:H,3,FALSE)</f>
        <v>0.15</v>
      </c>
      <c r="P871" s="932"/>
      <c r="Q871" s="908" t="str">
        <f t="shared" si="40"/>
        <v/>
      </c>
      <c r="R871" s="635"/>
      <c r="S871" s="634"/>
      <c r="T871" s="634"/>
      <c r="U871" s="634"/>
      <c r="V871" s="634"/>
      <c r="X871" s="828" t="s">
        <v>1512</v>
      </c>
      <c r="Y871" s="945"/>
      <c r="Z871" s="945"/>
      <c r="AA871" s="604">
        <f>VLOOKUP(L871,Index!A:D,2,FALSE)</f>
        <v>204</v>
      </c>
      <c r="AB871" s="604">
        <f>VLOOKUP(L871,Index!A:D,3,FALSE)</f>
        <v>153</v>
      </c>
      <c r="AC871" s="604">
        <f>VLOOKUP(L871,Index!A:D,4,FALSE)</f>
        <v>0</v>
      </c>
    </row>
    <row r="872" spans="1:29" s="604" customFormat="1" ht="13.5" outlineLevel="1" x14ac:dyDescent="0.25">
      <c r="A872" s="603"/>
      <c r="C872" s="628"/>
      <c r="D872" s="715" t="s">
        <v>170</v>
      </c>
      <c r="E872" s="735" t="s">
        <v>237</v>
      </c>
      <c r="F872" s="714" t="s">
        <v>374</v>
      </c>
      <c r="G872" s="630" t="s">
        <v>191</v>
      </c>
      <c r="H872" s="628" t="s">
        <v>174</v>
      </c>
      <c r="I872" s="628" t="s">
        <v>201</v>
      </c>
      <c r="J872" s="673" t="str">
        <f>F872&amp;"_"&amp;G872&amp;"_"&amp;H872&amp;"_"&amp;I872&amp;"_"&amp;UPPER(D872)</f>
        <v>F_D0400_E1_GMA_LEITUNG</v>
      </c>
      <c r="K872" s="832" t="str">
        <f>VLOOKUP(L872,Index!A:D,2,FALSE)&amp;","&amp;VLOOKUP(L872,Index!A:D,3,FALSE)&amp;","&amp;VLOOKUP(L872,Index!A:D,4,FALSE)</f>
        <v>204,153,0</v>
      </c>
      <c r="L872" s="632">
        <v>42</v>
      </c>
      <c r="M872" s="629" t="s">
        <v>129</v>
      </c>
      <c r="N872" s="633">
        <f>VLOOKUP($L872,Index!F:H,2,FALSE)</f>
        <v>0.25</v>
      </c>
      <c r="O872" s="633">
        <f>VLOOKUP($L872,Index!F:H,3,FALSE)</f>
        <v>0.15</v>
      </c>
      <c r="P872" s="932"/>
      <c r="Q872" s="908" t="str">
        <f t="shared" si="40"/>
        <v/>
      </c>
      <c r="R872" s="635"/>
      <c r="S872" s="634"/>
      <c r="T872" s="634"/>
      <c r="U872" s="634"/>
      <c r="V872" s="634"/>
      <c r="X872" s="828" t="s">
        <v>1513</v>
      </c>
      <c r="Y872" s="945"/>
      <c r="Z872" s="945"/>
      <c r="AA872" s="604">
        <f>VLOOKUP(L872,Index!A:D,2,FALSE)</f>
        <v>204</v>
      </c>
      <c r="AB872" s="604">
        <f>VLOOKUP(L872,Index!A:D,3,FALSE)</f>
        <v>153</v>
      </c>
      <c r="AC872" s="604">
        <f>VLOOKUP(L872,Index!A:D,4,FALSE)</f>
        <v>0</v>
      </c>
    </row>
    <row r="873" spans="1:29" s="604" customFormat="1" ht="13.5" outlineLevel="1" x14ac:dyDescent="0.25">
      <c r="A873" s="603"/>
      <c r="C873" s="628"/>
      <c r="D873" s="715" t="s">
        <v>170</v>
      </c>
      <c r="E873" s="735" t="s">
        <v>1047</v>
      </c>
      <c r="F873" s="714" t="s">
        <v>374</v>
      </c>
      <c r="G873" s="630" t="s">
        <v>191</v>
      </c>
      <c r="H873" s="628" t="s">
        <v>174</v>
      </c>
      <c r="I873" s="628" t="s">
        <v>108</v>
      </c>
      <c r="J873" s="673" t="str">
        <f>F873&amp;"_"&amp;G873&amp;"_"&amp;H873&amp;"_"&amp;I873&amp;"_"&amp;UPPER(D873)</f>
        <v>F_D0400_E1_WKF_LEITUNG</v>
      </c>
      <c r="K873" s="885" t="str">
        <f>VLOOKUP(L873,Index!A:D,2,FALSE)&amp;","&amp;VLOOKUP(L873,Index!A:D,3,FALSE)&amp;","&amp;VLOOKUP(L873,Index!A:D,4,FALSE)</f>
        <v>0,102,204</v>
      </c>
      <c r="L873" s="632">
        <v>152</v>
      </c>
      <c r="M873" s="629" t="s">
        <v>129</v>
      </c>
      <c r="N873" s="633">
        <f>VLOOKUP($L873,Index!F:H,2,FALSE)</f>
        <v>0.25</v>
      </c>
      <c r="O873" s="633">
        <f>VLOOKUP($L873,Index!F:H,3,FALSE)</f>
        <v>0.15</v>
      </c>
      <c r="P873" s="932"/>
      <c r="Q873" s="908" t="str">
        <f t="shared" si="40"/>
        <v/>
      </c>
      <c r="R873" s="635"/>
      <c r="S873" s="634"/>
      <c r="T873" s="634"/>
      <c r="U873" s="634"/>
      <c r="V873" s="634"/>
      <c r="X873" s="828" t="s">
        <v>1514</v>
      </c>
      <c r="Y873" s="945"/>
      <c r="Z873" s="945"/>
      <c r="AA873" s="604">
        <f>VLOOKUP(L873,Index!A:D,2,FALSE)</f>
        <v>0</v>
      </c>
      <c r="AB873" s="604">
        <f>VLOOKUP(L873,Index!A:D,3,FALSE)</f>
        <v>102</v>
      </c>
      <c r="AC873" s="604">
        <f>VLOOKUP(L873,Index!A:D,4,FALSE)</f>
        <v>204</v>
      </c>
    </row>
    <row r="874" spans="1:29" s="604" customFormat="1" ht="13.5" outlineLevel="1" x14ac:dyDescent="0.25">
      <c r="A874" s="603"/>
      <c r="C874" s="713"/>
      <c r="D874" s="715" t="s">
        <v>171</v>
      </c>
      <c r="E874" s="679" t="s">
        <v>1768</v>
      </c>
      <c r="F874" s="714" t="s">
        <v>374</v>
      </c>
      <c r="G874" s="716" t="s">
        <v>191</v>
      </c>
      <c r="H874" s="713" t="s">
        <v>174</v>
      </c>
      <c r="I874" s="713"/>
      <c r="J874" s="673" t="str">
        <f>F874&amp;"_"&amp;G874&amp;"_"&amp;H874&amp;"_"&amp;UPPER(D874)</f>
        <v>F_D0400_E1_ERSCHLIESSUNG</v>
      </c>
      <c r="K874" s="821" t="str">
        <f>VLOOKUP(L874,Index!A:D,2,FALSE)&amp;","&amp;VLOOKUP(L874,Index!A:D,3,FALSE)&amp;","&amp;VLOOKUP(L874,Index!A:D,4,FALSE)</f>
        <v>255,255,0</v>
      </c>
      <c r="L874" s="632">
        <v>50</v>
      </c>
      <c r="M874" s="714" t="s">
        <v>129</v>
      </c>
      <c r="N874" s="719">
        <f>VLOOKUP($L874,Index!F:H,2,FALSE)</f>
        <v>0.25</v>
      </c>
      <c r="O874" s="719">
        <f>VLOOKUP($L874,Index!F:H,3,FALSE)</f>
        <v>0.15</v>
      </c>
      <c r="P874" s="932"/>
      <c r="Q874" s="908" t="str">
        <f t="shared" si="40"/>
        <v/>
      </c>
      <c r="R874" s="678"/>
      <c r="S874" s="679"/>
      <c r="T874" s="679"/>
      <c r="U874" s="679"/>
      <c r="V874" s="680"/>
      <c r="X874" s="828" t="s">
        <v>1515</v>
      </c>
      <c r="Y874" s="945"/>
      <c r="Z874" s="945"/>
      <c r="AA874" s="604">
        <f>VLOOKUP(L874,Index!A:D,2,FALSE)</f>
        <v>255</v>
      </c>
      <c r="AB874" s="604">
        <f>VLOOKUP(L874,Index!A:D,3,FALSE)</f>
        <v>255</v>
      </c>
      <c r="AC874" s="604">
        <f>VLOOKUP(L874,Index!A:D,4,FALSE)</f>
        <v>0</v>
      </c>
    </row>
    <row r="875" spans="1:29" s="604" customFormat="1" ht="13.5" outlineLevel="1" x14ac:dyDescent="0.25">
      <c r="A875" s="603"/>
      <c r="C875" s="628"/>
      <c r="D875" s="715" t="s">
        <v>171</v>
      </c>
      <c r="E875" s="735" t="s">
        <v>196</v>
      </c>
      <c r="F875" s="714" t="s">
        <v>374</v>
      </c>
      <c r="G875" s="630" t="s">
        <v>191</v>
      </c>
      <c r="H875" s="628" t="s">
        <v>174</v>
      </c>
      <c r="I875" s="628" t="s">
        <v>199</v>
      </c>
      <c r="J875" s="673" t="str">
        <f>F875&amp;"_"&amp;G875&amp;"_"&amp;H875&amp;"_"&amp;I875&amp;"_"&amp;UPPER(D875)</f>
        <v>F_D0400_E1_TRA_ERSCHLIESSUNG</v>
      </c>
      <c r="K875" s="821" t="str">
        <f>VLOOKUP(L875,Index!A:D,2,FALSE)&amp;","&amp;VLOOKUP(L875,Index!A:D,3,FALSE)&amp;","&amp;VLOOKUP(L875,Index!A:D,4,FALSE)</f>
        <v>255,255,0</v>
      </c>
      <c r="L875" s="632">
        <v>50</v>
      </c>
      <c r="M875" s="629" t="s">
        <v>129</v>
      </c>
      <c r="N875" s="633">
        <f>VLOOKUP($L875,Index!F:H,2,FALSE)</f>
        <v>0.25</v>
      </c>
      <c r="O875" s="633">
        <f>VLOOKUP($L875,Index!F:H,3,FALSE)</f>
        <v>0.15</v>
      </c>
      <c r="P875" s="932"/>
      <c r="Q875" s="908" t="str">
        <f t="shared" si="40"/>
        <v/>
      </c>
      <c r="R875" s="635"/>
      <c r="S875" s="634"/>
      <c r="T875" s="634"/>
      <c r="U875" s="634"/>
      <c r="V875" s="634"/>
      <c r="X875" s="828" t="s">
        <v>1516</v>
      </c>
      <c r="Y875" s="945"/>
      <c r="Z875" s="945"/>
      <c r="AA875" s="604">
        <f>VLOOKUP(L875,Index!A:D,2,FALSE)</f>
        <v>255</v>
      </c>
      <c r="AB875" s="604">
        <f>VLOOKUP(L875,Index!A:D,3,FALSE)</f>
        <v>255</v>
      </c>
      <c r="AC875" s="604">
        <f>VLOOKUP(L875,Index!A:D,4,FALSE)</f>
        <v>0</v>
      </c>
    </row>
    <row r="876" spans="1:29" s="604" customFormat="1" ht="13.5" outlineLevel="1" x14ac:dyDescent="0.25">
      <c r="A876" s="603"/>
      <c r="C876" s="628"/>
      <c r="D876" s="715" t="s">
        <v>171</v>
      </c>
      <c r="E876" s="735" t="s">
        <v>197</v>
      </c>
      <c r="F876" s="714" t="s">
        <v>374</v>
      </c>
      <c r="G876" s="630" t="s">
        <v>191</v>
      </c>
      <c r="H876" s="628" t="s">
        <v>174</v>
      </c>
      <c r="I876" s="628" t="s">
        <v>220</v>
      </c>
      <c r="J876" s="673" t="str">
        <f>F876&amp;"_"&amp;G876&amp;"_"&amp;H876&amp;"_"&amp;I876&amp;"_"&amp;UPPER(D876)</f>
        <v>F_D0400_E1_KAN_ERSCHLIESSUNG</v>
      </c>
      <c r="K876" s="821" t="str">
        <f>VLOOKUP(L876,Index!A:D,2,FALSE)&amp;","&amp;VLOOKUP(L876,Index!A:D,3,FALSE)&amp;","&amp;VLOOKUP(L876,Index!A:D,4,FALSE)</f>
        <v>255,255,0</v>
      </c>
      <c r="L876" s="632">
        <v>50</v>
      </c>
      <c r="M876" s="629" t="s">
        <v>129</v>
      </c>
      <c r="N876" s="633">
        <f>VLOOKUP($L876,Index!F:H,2,FALSE)</f>
        <v>0.25</v>
      </c>
      <c r="O876" s="633">
        <f>VLOOKUP($L876,Index!F:H,3,FALSE)</f>
        <v>0.15</v>
      </c>
      <c r="P876" s="932"/>
      <c r="Q876" s="908" t="str">
        <f t="shared" si="40"/>
        <v/>
      </c>
      <c r="R876" s="635"/>
      <c r="S876" s="634"/>
      <c r="T876" s="634"/>
      <c r="U876" s="634"/>
      <c r="V876" s="634"/>
      <c r="X876" s="828" t="s">
        <v>1517</v>
      </c>
      <c r="Y876" s="945"/>
      <c r="Z876" s="945"/>
      <c r="AA876" s="604">
        <f>VLOOKUP(L876,Index!A:D,2,FALSE)</f>
        <v>255</v>
      </c>
      <c r="AB876" s="604">
        <f>VLOOKUP(L876,Index!A:D,3,FALSE)</f>
        <v>255</v>
      </c>
      <c r="AC876" s="604">
        <f>VLOOKUP(L876,Index!A:D,4,FALSE)</f>
        <v>0</v>
      </c>
    </row>
    <row r="877" spans="1:29" s="604" customFormat="1" ht="13.5" outlineLevel="1" x14ac:dyDescent="0.25">
      <c r="A877" s="603"/>
      <c r="C877" s="628"/>
      <c r="D877" s="715" t="s">
        <v>171</v>
      </c>
      <c r="E877" s="735" t="s">
        <v>198</v>
      </c>
      <c r="F877" s="714" t="s">
        <v>374</v>
      </c>
      <c r="G877" s="630" t="s">
        <v>191</v>
      </c>
      <c r="H877" s="628" t="s">
        <v>174</v>
      </c>
      <c r="I877" s="628" t="s">
        <v>200</v>
      </c>
      <c r="J877" s="673" t="str">
        <f>F877&amp;"_"&amp;G877&amp;"_"&amp;H877&amp;"_"&amp;I877&amp;"_"&amp;UPPER(D877)</f>
        <v>F_D0400_E1_KBH_ERSCHLIESSUNG</v>
      </c>
      <c r="K877" s="821" t="str">
        <f>VLOOKUP(L877,Index!A:D,2,FALSE)&amp;","&amp;VLOOKUP(L877,Index!A:D,3,FALSE)&amp;","&amp;VLOOKUP(L877,Index!A:D,4,FALSE)</f>
        <v>255,255,0</v>
      </c>
      <c r="L877" s="632">
        <v>50</v>
      </c>
      <c r="M877" s="629" t="s">
        <v>129</v>
      </c>
      <c r="N877" s="633">
        <f>VLOOKUP($L877,Index!F:H,2,FALSE)</f>
        <v>0.25</v>
      </c>
      <c r="O877" s="633">
        <f>VLOOKUP($L877,Index!F:H,3,FALSE)</f>
        <v>0.15</v>
      </c>
      <c r="P877" s="932"/>
      <c r="Q877" s="908" t="str">
        <f t="shared" si="40"/>
        <v/>
      </c>
      <c r="R877" s="635"/>
      <c r="S877" s="634"/>
      <c r="T877" s="634"/>
      <c r="U877" s="634"/>
      <c r="V877" s="634"/>
      <c r="X877" s="828" t="s">
        <v>1518</v>
      </c>
      <c r="Y877" s="945"/>
      <c r="Z877" s="945"/>
      <c r="AA877" s="604">
        <f>VLOOKUP(L877,Index!A:D,2,FALSE)</f>
        <v>255</v>
      </c>
      <c r="AB877" s="604">
        <f>VLOOKUP(L877,Index!A:D,3,FALSE)</f>
        <v>255</v>
      </c>
      <c r="AC877" s="604">
        <f>VLOOKUP(L877,Index!A:D,4,FALSE)</f>
        <v>0</v>
      </c>
    </row>
    <row r="878" spans="1:29" s="604" customFormat="1" ht="13.5" outlineLevel="1" x14ac:dyDescent="0.25">
      <c r="A878" s="603"/>
      <c r="C878" s="601" t="s">
        <v>1662</v>
      </c>
      <c r="D878" s="601" t="s">
        <v>1663</v>
      </c>
      <c r="E878" s="626"/>
      <c r="F878" s="600"/>
      <c r="G878" s="622"/>
      <c r="H878" s="601"/>
      <c r="I878" s="601"/>
      <c r="J878" s="623"/>
      <c r="K878" s="600"/>
      <c r="L878" s="624"/>
      <c r="M878" s="600"/>
      <c r="N878" s="625"/>
      <c r="O878" s="625"/>
      <c r="P878" s="931"/>
      <c r="Q878" s="907" t="str">
        <f t="shared" si="40"/>
        <v/>
      </c>
      <c r="R878" s="627"/>
      <c r="S878" s="626"/>
      <c r="T878" s="626"/>
      <c r="U878" s="626"/>
      <c r="V878" s="626"/>
      <c r="W878" s="772" t="s">
        <v>1201</v>
      </c>
      <c r="AA878" s="604" t="e">
        <f>VLOOKUP(L878,Index!A:D,2,FALSE)</f>
        <v>#N/A</v>
      </c>
      <c r="AB878" s="604" t="e">
        <f>VLOOKUP(L878,Index!A:D,3,FALSE)</f>
        <v>#N/A</v>
      </c>
      <c r="AC878" s="604" t="e">
        <f>VLOOKUP(L878,Index!A:D,4,FALSE)</f>
        <v>#N/A</v>
      </c>
    </row>
    <row r="879" spans="1:29" s="604" customFormat="1" ht="13.5" outlineLevel="1" x14ac:dyDescent="0.25">
      <c r="A879" s="603"/>
      <c r="C879" s="773"/>
      <c r="D879" s="775" t="s">
        <v>686</v>
      </c>
      <c r="E879" s="679"/>
      <c r="F879" s="714" t="s">
        <v>374</v>
      </c>
      <c r="G879" s="716" t="s">
        <v>1662</v>
      </c>
      <c r="H879" s="773" t="s">
        <v>174</v>
      </c>
      <c r="I879" s="773"/>
      <c r="J879" s="673" t="str">
        <f t="shared" ref="J879:J889" si="41">F879&amp;"_"&amp;G879&amp;"_"&amp;H879&amp;"_"&amp;UPPER(D879)</f>
        <v>F_V0104_E1_UMGEBUNG</v>
      </c>
      <c r="K879" s="833" t="str">
        <f>VLOOKUP(L879,Index!A:D,2,FALSE)&amp;","&amp;VLOOKUP(L879,Index!A:D,3,FALSE)&amp;","&amp;VLOOKUP(L879,Index!A:D,4,FALSE)</f>
        <v>0,0,0</v>
      </c>
      <c r="L879" s="718">
        <v>7</v>
      </c>
      <c r="M879" s="774" t="s">
        <v>129</v>
      </c>
      <c r="N879" s="719">
        <f>VLOOKUP($L879,Index!F:H,2,FALSE)</f>
        <v>0.1</v>
      </c>
      <c r="O879" s="719">
        <f>VLOOKUP($L879,Index!F:H,3,FALSE)</f>
        <v>0.1</v>
      </c>
      <c r="P879" s="932"/>
      <c r="Q879" s="908" t="str">
        <f t="shared" si="40"/>
        <v/>
      </c>
      <c r="R879" s="678"/>
      <c r="S879" s="679"/>
      <c r="T879" s="679"/>
      <c r="U879" s="679"/>
      <c r="V879" s="680"/>
      <c r="X879" s="828" t="s">
        <v>1519</v>
      </c>
      <c r="Y879" s="945"/>
      <c r="Z879" s="945"/>
      <c r="AA879" s="604">
        <f>VLOOKUP(L879,Index!A:D,2,FALSE)</f>
        <v>0</v>
      </c>
      <c r="AB879" s="604">
        <f>VLOOKUP(L879,Index!A:D,3,FALSE)</f>
        <v>0</v>
      </c>
      <c r="AC879" s="604">
        <f>VLOOKUP(L879,Index!A:D,4,FALSE)</f>
        <v>0</v>
      </c>
    </row>
    <row r="880" spans="1:29" s="604" customFormat="1" ht="13.5" outlineLevel="1" x14ac:dyDescent="0.25">
      <c r="A880" s="603"/>
      <c r="C880" s="773"/>
      <c r="D880" s="775" t="s">
        <v>1769</v>
      </c>
      <c r="E880" s="679"/>
      <c r="F880" s="714" t="s">
        <v>374</v>
      </c>
      <c r="G880" s="716" t="s">
        <v>1662</v>
      </c>
      <c r="H880" s="773" t="s">
        <v>174</v>
      </c>
      <c r="I880" s="773"/>
      <c r="J880" s="673" t="str">
        <f t="shared" si="41"/>
        <v>F_V0104_E1_AUSBAU</v>
      </c>
      <c r="K880" s="834" t="str">
        <f>VLOOKUP(L880,Index!A:D,2,FALSE)&amp;","&amp;VLOOKUP(L880,Index!A:D,3,FALSE)&amp;","&amp;VLOOKUP(L880,Index!A:D,4,FALSE)</f>
        <v>255,0,127</v>
      </c>
      <c r="L880" s="777">
        <v>230</v>
      </c>
      <c r="M880" s="774" t="s">
        <v>129</v>
      </c>
      <c r="N880" s="719">
        <f>VLOOKUP($L880,Index!F:H,2,FALSE)</f>
        <v>0.25</v>
      </c>
      <c r="O880" s="719">
        <f>VLOOKUP($L880,Index!F:H,3,FALSE)</f>
        <v>0.15</v>
      </c>
      <c r="P880" s="932"/>
      <c r="Q880" s="908" t="str">
        <f t="shared" si="40"/>
        <v/>
      </c>
      <c r="R880" s="678"/>
      <c r="S880" s="834"/>
      <c r="T880" s="679"/>
      <c r="U880" s="679"/>
      <c r="V880" s="680"/>
      <c r="X880" s="828" t="s">
        <v>1520</v>
      </c>
      <c r="Y880" s="945"/>
      <c r="Z880" s="945"/>
      <c r="AA880" s="604">
        <f>VLOOKUP(L880,Index!A:D,2,FALSE)</f>
        <v>255</v>
      </c>
      <c r="AB880" s="604">
        <f>VLOOKUP(L880,Index!A:D,3,FALSE)</f>
        <v>0</v>
      </c>
      <c r="AC880" s="604">
        <f>VLOOKUP(L880,Index!A:D,4,FALSE)</f>
        <v>127</v>
      </c>
    </row>
    <row r="881" spans="1:29" s="604" customFormat="1" ht="13.5" outlineLevel="1" x14ac:dyDescent="0.25">
      <c r="A881" s="603"/>
      <c r="C881" s="773"/>
      <c r="D881" s="775" t="s">
        <v>1664</v>
      </c>
      <c r="E881" s="679"/>
      <c r="F881" s="714" t="s">
        <v>374</v>
      </c>
      <c r="G881" s="716" t="s">
        <v>1662</v>
      </c>
      <c r="H881" s="773" t="s">
        <v>174</v>
      </c>
      <c r="I881" s="773"/>
      <c r="J881" s="673" t="str">
        <f t="shared" si="41"/>
        <v>F_V0104_E1_LUFTRAUM</v>
      </c>
      <c r="K881" s="835" t="str">
        <f>VLOOKUP(L881,Index!A:D,2,FALSE)&amp;","&amp;VLOOKUP(L881,Index!A:D,3,FALSE)&amp;","&amp;VLOOKUP(L881,Index!A:D,4,FALSE)</f>
        <v>204,102,204</v>
      </c>
      <c r="L881" s="777">
        <v>213</v>
      </c>
      <c r="M881" s="774" t="s">
        <v>129</v>
      </c>
      <c r="N881" s="719">
        <f>VLOOKUP($L881,Index!F:H,2,FALSE)</f>
        <v>0.25</v>
      </c>
      <c r="O881" s="719">
        <f>VLOOKUP($L881,Index!F:H,3,FALSE)</f>
        <v>0.15</v>
      </c>
      <c r="P881" s="932"/>
      <c r="Q881" s="908" t="str">
        <f t="shared" si="40"/>
        <v>X</v>
      </c>
      <c r="R881" s="678"/>
      <c r="S881" s="834" t="s">
        <v>1760</v>
      </c>
      <c r="T881" s="679"/>
      <c r="U881" s="679"/>
      <c r="V881" s="680"/>
      <c r="X881" s="828" t="s">
        <v>1521</v>
      </c>
      <c r="Y881" s="945"/>
      <c r="Z881" s="945"/>
      <c r="AA881" s="604">
        <f>VLOOKUP(L881,Index!A:D,2,FALSE)</f>
        <v>204</v>
      </c>
      <c r="AB881" s="604">
        <f>VLOOKUP(L881,Index!A:D,3,FALSE)</f>
        <v>102</v>
      </c>
      <c r="AC881" s="604">
        <f>VLOOKUP(L881,Index!A:D,4,FALSE)</f>
        <v>204</v>
      </c>
    </row>
    <row r="882" spans="1:29" s="604" customFormat="1" ht="13.5" outlineLevel="1" x14ac:dyDescent="0.25">
      <c r="A882" s="603"/>
      <c r="C882" s="773"/>
      <c r="D882" s="775" t="s">
        <v>1770</v>
      </c>
      <c r="E882" s="679"/>
      <c r="F882" s="714" t="s">
        <v>374</v>
      </c>
      <c r="G882" s="716" t="s">
        <v>1662</v>
      </c>
      <c r="H882" s="773" t="s">
        <v>174</v>
      </c>
      <c r="I882" s="773"/>
      <c r="J882" s="673" t="str">
        <f t="shared" si="41"/>
        <v>F_V0104_E1_FLUCHTWEG_KORRIDOR</v>
      </c>
      <c r="K882" s="836" t="str">
        <f>VLOOKUP(L882,Index!A:D,2,FALSE)&amp;","&amp;VLOOKUP(L882,Index!A:D,3,FALSE)&amp;","&amp;VLOOKUP(L882,Index!A:D,4,FALSE)</f>
        <v>223,255,127</v>
      </c>
      <c r="L882" s="777">
        <v>61</v>
      </c>
      <c r="M882" s="774" t="s">
        <v>129</v>
      </c>
      <c r="N882" s="719">
        <f>VLOOKUP($L882,Index!F:H,2,FALSE)</f>
        <v>0.25</v>
      </c>
      <c r="O882" s="719">
        <f>VLOOKUP($L882,Index!F:H,3,FALSE)</f>
        <v>0.15</v>
      </c>
      <c r="P882" s="932"/>
      <c r="Q882" s="908" t="str">
        <f t="shared" si="40"/>
        <v/>
      </c>
      <c r="R882" s="678"/>
      <c r="S882" s="679"/>
      <c r="T882" s="679"/>
      <c r="U882" s="679"/>
      <c r="V882" s="680"/>
      <c r="X882" s="828" t="s">
        <v>1522</v>
      </c>
      <c r="Y882" s="945"/>
      <c r="Z882" s="945"/>
      <c r="AA882" s="604">
        <f>VLOOKUP(L882,Index!A:D,2,FALSE)</f>
        <v>223</v>
      </c>
      <c r="AB882" s="604">
        <f>VLOOKUP(L882,Index!A:D,3,FALSE)</f>
        <v>255</v>
      </c>
      <c r="AC882" s="604">
        <f>VLOOKUP(L882,Index!A:D,4,FALSE)</f>
        <v>127</v>
      </c>
    </row>
    <row r="883" spans="1:29" s="604" customFormat="1" ht="13.5" outlineLevel="1" x14ac:dyDescent="0.25">
      <c r="A883" s="603"/>
      <c r="C883" s="773"/>
      <c r="D883" s="775" t="s">
        <v>1771</v>
      </c>
      <c r="E883" s="679"/>
      <c r="F883" s="714" t="s">
        <v>374</v>
      </c>
      <c r="G883" s="716" t="s">
        <v>1662</v>
      </c>
      <c r="H883" s="773" t="s">
        <v>174</v>
      </c>
      <c r="I883" s="773"/>
      <c r="J883" s="673" t="str">
        <f t="shared" si="41"/>
        <v>F_V0104_E1_FLUCHTWEG_TREPPE</v>
      </c>
      <c r="K883" s="837" t="str">
        <f>VLOOKUP(L883,Index!A:D,2,FALSE)&amp;","&amp;VLOOKUP(L883,Index!A:D,3,FALSE)&amp;","&amp;VLOOKUP(L883,Index!A:D,4,FALSE)</f>
        <v>153,204,0</v>
      </c>
      <c r="L883" s="777">
        <v>62</v>
      </c>
      <c r="M883" s="774" t="s">
        <v>129</v>
      </c>
      <c r="N883" s="719">
        <f>VLOOKUP($L883,Index!F:H,2,FALSE)</f>
        <v>0.25</v>
      </c>
      <c r="O883" s="719">
        <f>VLOOKUP($L883,Index!F:H,3,FALSE)</f>
        <v>0.15</v>
      </c>
      <c r="P883" s="932"/>
      <c r="Q883" s="908" t="str">
        <f t="shared" si="40"/>
        <v/>
      </c>
      <c r="R883" s="678"/>
      <c r="S883" s="679"/>
      <c r="T883" s="679"/>
      <c r="U883" s="679"/>
      <c r="V883" s="680"/>
      <c r="X883" s="828" t="s">
        <v>1523</v>
      </c>
      <c r="Y883" s="945"/>
      <c r="Z883" s="945"/>
      <c r="AA883" s="604">
        <f>VLOOKUP(L883,Index!A:D,2,FALSE)</f>
        <v>153</v>
      </c>
      <c r="AB883" s="604">
        <f>VLOOKUP(L883,Index!A:D,3,FALSE)</f>
        <v>204</v>
      </c>
      <c r="AC883" s="604">
        <f>VLOOKUP(L883,Index!A:D,4,FALSE)</f>
        <v>0</v>
      </c>
    </row>
    <row r="884" spans="1:29" s="604" customFormat="1" ht="13.5" outlineLevel="1" x14ac:dyDescent="0.25">
      <c r="A884" s="603"/>
      <c r="C884" s="773"/>
      <c r="D884" s="775" t="s">
        <v>1665</v>
      </c>
      <c r="E884" s="679"/>
      <c r="F884" s="714" t="s">
        <v>374</v>
      </c>
      <c r="G884" s="716" t="s">
        <v>1662</v>
      </c>
      <c r="H884" s="773" t="s">
        <v>174</v>
      </c>
      <c r="I884" s="773"/>
      <c r="J884" s="673" t="str">
        <f t="shared" si="41"/>
        <v>F_V0104_E1_BRANDBEKAEMPFUNG</v>
      </c>
      <c r="K884" s="833" t="str">
        <f>VLOOKUP(L884,Index!A:D,2,FALSE)&amp;","&amp;VLOOKUP(L884,Index!A:D,3,FALSE)&amp;","&amp;VLOOKUP(L884,Index!A:D,4,FALSE)</f>
        <v>0,0,0</v>
      </c>
      <c r="L884" s="718">
        <v>7</v>
      </c>
      <c r="M884" s="774" t="s">
        <v>129</v>
      </c>
      <c r="N884" s="719">
        <f>VLOOKUP($L884,Index!F:H,2,FALSE)</f>
        <v>0.1</v>
      </c>
      <c r="O884" s="719">
        <f>VLOOKUP($L884,Index!F:H,3,FALSE)</f>
        <v>0.1</v>
      </c>
      <c r="P884" s="932"/>
      <c r="Q884" s="908" t="str">
        <f t="shared" si="40"/>
        <v/>
      </c>
      <c r="R884" s="678"/>
      <c r="S884" s="679"/>
      <c r="T884" s="679"/>
      <c r="U884" s="679"/>
      <c r="V884" s="680"/>
      <c r="X884" s="828" t="s">
        <v>1527</v>
      </c>
      <c r="Y884" s="945"/>
      <c r="Z884" s="945"/>
      <c r="AA884" s="604">
        <f>VLOOKUP(L884,Index!A:D,2,FALSE)</f>
        <v>0</v>
      </c>
      <c r="AB884" s="604">
        <f>VLOOKUP(L884,Index!A:D,3,FALSE)</f>
        <v>0</v>
      </c>
      <c r="AC884" s="604">
        <f>VLOOKUP(L884,Index!A:D,4,FALSE)</f>
        <v>0</v>
      </c>
    </row>
    <row r="885" spans="1:29" s="604" customFormat="1" ht="13.5" outlineLevel="1" x14ac:dyDescent="0.25">
      <c r="A885" s="603"/>
      <c r="C885" s="773"/>
      <c r="D885" s="775" t="s">
        <v>1666</v>
      </c>
      <c r="E885" s="679"/>
      <c r="F885" s="714" t="s">
        <v>374</v>
      </c>
      <c r="G885" s="716" t="s">
        <v>1662</v>
      </c>
      <c r="H885" s="773" t="s">
        <v>174</v>
      </c>
      <c r="I885" s="773"/>
      <c r="J885" s="673" t="str">
        <f t="shared" si="41"/>
        <v>F_V0104_E1_GEFAHREN</v>
      </c>
      <c r="K885" s="833" t="str">
        <f>VLOOKUP(L885,Index!A:D,2,FALSE)&amp;","&amp;VLOOKUP(L885,Index!A:D,3,FALSE)&amp;","&amp;VLOOKUP(L885,Index!A:D,4,FALSE)</f>
        <v>0,0,0</v>
      </c>
      <c r="L885" s="718">
        <v>7</v>
      </c>
      <c r="M885" s="774" t="s">
        <v>129</v>
      </c>
      <c r="N885" s="719">
        <f>VLOOKUP($L885,Index!F:H,2,FALSE)</f>
        <v>0.1</v>
      </c>
      <c r="O885" s="719">
        <f>VLOOKUP($L885,Index!F:H,3,FALSE)</f>
        <v>0.1</v>
      </c>
      <c r="P885" s="932"/>
      <c r="Q885" s="908" t="str">
        <f t="shared" si="40"/>
        <v/>
      </c>
      <c r="R885" s="678"/>
      <c r="S885" s="679"/>
      <c r="T885" s="679"/>
      <c r="U885" s="679"/>
      <c r="V885" s="680"/>
      <c r="X885" s="828" t="s">
        <v>1528</v>
      </c>
      <c r="Y885" s="945"/>
      <c r="Z885" s="945"/>
      <c r="AA885" s="604">
        <f>VLOOKUP(L885,Index!A:D,2,FALSE)</f>
        <v>0</v>
      </c>
      <c r="AB885" s="604">
        <f>VLOOKUP(L885,Index!A:D,3,FALSE)</f>
        <v>0</v>
      </c>
      <c r="AC885" s="604">
        <f>VLOOKUP(L885,Index!A:D,4,FALSE)</f>
        <v>0</v>
      </c>
    </row>
    <row r="886" spans="1:29" s="604" customFormat="1" ht="13.5" outlineLevel="1" x14ac:dyDescent="0.25">
      <c r="A886" s="603"/>
      <c r="C886" s="773"/>
      <c r="D886" s="775" t="s">
        <v>1667</v>
      </c>
      <c r="E886" s="679"/>
      <c r="F886" s="714" t="s">
        <v>374</v>
      </c>
      <c r="G886" s="716" t="s">
        <v>1662</v>
      </c>
      <c r="H886" s="773" t="s">
        <v>174</v>
      </c>
      <c r="I886" s="773"/>
      <c r="J886" s="673" t="str">
        <f t="shared" si="41"/>
        <v>F_V0104_E1_KULTURGUETER</v>
      </c>
      <c r="K886" s="833" t="str">
        <f>VLOOKUP(L886,Index!A:D,2,FALSE)&amp;","&amp;VLOOKUP(L886,Index!A:D,3,FALSE)&amp;","&amp;VLOOKUP(L886,Index!A:D,4,FALSE)</f>
        <v>0,0,0</v>
      </c>
      <c r="L886" s="718">
        <v>7</v>
      </c>
      <c r="M886" s="774" t="s">
        <v>129</v>
      </c>
      <c r="N886" s="719">
        <f>VLOOKUP($L886,Index!F:H,2,FALSE)</f>
        <v>0.1</v>
      </c>
      <c r="O886" s="719">
        <f>VLOOKUP($L886,Index!F:H,3,FALSE)</f>
        <v>0.1</v>
      </c>
      <c r="P886" s="932"/>
      <c r="Q886" s="908" t="str">
        <f t="shared" si="40"/>
        <v/>
      </c>
      <c r="R886" s="678"/>
      <c r="S886" s="679"/>
      <c r="T886" s="679"/>
      <c r="U886" s="679"/>
      <c r="V886" s="680"/>
      <c r="X886" s="828" t="s">
        <v>1529</v>
      </c>
      <c r="Y886" s="945"/>
      <c r="Z886" s="945"/>
      <c r="AA886" s="604">
        <f>VLOOKUP(L886,Index!A:D,2,FALSE)</f>
        <v>0</v>
      </c>
      <c r="AB886" s="604">
        <f>VLOOKUP(L886,Index!A:D,3,FALSE)</f>
        <v>0</v>
      </c>
      <c r="AC886" s="604">
        <f>VLOOKUP(L886,Index!A:D,4,FALSE)</f>
        <v>0</v>
      </c>
    </row>
    <row r="887" spans="1:29" s="604" customFormat="1" ht="13.5" outlineLevel="1" x14ac:dyDescent="0.25">
      <c r="A887" s="603"/>
      <c r="C887" s="773"/>
      <c r="D887" s="775" t="s">
        <v>1671</v>
      </c>
      <c r="E887" s="679"/>
      <c r="F887" s="714" t="s">
        <v>374</v>
      </c>
      <c r="G887" s="716" t="s">
        <v>1662</v>
      </c>
      <c r="H887" s="773" t="s">
        <v>174</v>
      </c>
      <c r="I887" s="773"/>
      <c r="J887" s="673" t="str">
        <f t="shared" si="41"/>
        <v>F_V0104_E1_BRANDFALLSTEUERUNG</v>
      </c>
      <c r="K887" s="833" t="str">
        <f>VLOOKUP(L887,Index!A:D,2,FALSE)&amp;","&amp;VLOOKUP(L887,Index!A:D,3,FALSE)&amp;","&amp;VLOOKUP(L887,Index!A:D,4,FALSE)</f>
        <v>0,0,0</v>
      </c>
      <c r="L887" s="718">
        <v>7</v>
      </c>
      <c r="M887" s="774" t="s">
        <v>129</v>
      </c>
      <c r="N887" s="719">
        <f>VLOOKUP($L887,Index!F:H,2,FALSE)</f>
        <v>0.1</v>
      </c>
      <c r="O887" s="719">
        <f>VLOOKUP($L887,Index!F:H,3,FALSE)</f>
        <v>0.1</v>
      </c>
      <c r="P887" s="932"/>
      <c r="Q887" s="908" t="str">
        <f t="shared" si="40"/>
        <v/>
      </c>
      <c r="R887" s="678"/>
      <c r="S887" s="679"/>
      <c r="T887" s="679"/>
      <c r="U887" s="679"/>
      <c r="V887" s="680"/>
      <c r="X887" s="828" t="s">
        <v>1519</v>
      </c>
      <c r="Y887" s="945"/>
      <c r="Z887" s="945"/>
      <c r="AA887" s="604">
        <f>VLOOKUP(L887,Index!A:D,2,FALSE)</f>
        <v>0</v>
      </c>
      <c r="AB887" s="604">
        <f>VLOOKUP(L887,Index!A:D,3,FALSE)</f>
        <v>0</v>
      </c>
      <c r="AC887" s="604">
        <f>VLOOKUP(L887,Index!A:D,4,FALSE)</f>
        <v>0</v>
      </c>
    </row>
    <row r="888" spans="1:29" s="604" customFormat="1" ht="13.5" outlineLevel="1" x14ac:dyDescent="0.25">
      <c r="A888" s="603"/>
      <c r="C888" s="773"/>
      <c r="D888" s="775" t="s">
        <v>1672</v>
      </c>
      <c r="E888" s="679"/>
      <c r="F888" s="714" t="s">
        <v>374</v>
      </c>
      <c r="G888" s="716" t="s">
        <v>1662</v>
      </c>
      <c r="H888" s="773" t="s">
        <v>174</v>
      </c>
      <c r="I888" s="773"/>
      <c r="J888" s="673" t="str">
        <f t="shared" si="41"/>
        <v>F_V0104_E1_BRANDSCHUTZMASSNAHM</v>
      </c>
      <c r="K888" s="833" t="str">
        <f>VLOOKUP(L888,Index!A:D,2,FALSE)&amp;","&amp;VLOOKUP(L888,Index!A:D,3,FALSE)&amp;","&amp;VLOOKUP(L888,Index!A:D,4,FALSE)</f>
        <v>0,0,0</v>
      </c>
      <c r="L888" s="718">
        <v>7</v>
      </c>
      <c r="M888" s="774" t="s">
        <v>129</v>
      </c>
      <c r="N888" s="719">
        <f>VLOOKUP($L888,Index!F:H,2,FALSE)</f>
        <v>0.1</v>
      </c>
      <c r="O888" s="719">
        <f>VLOOKUP($L888,Index!F:H,3,FALSE)</f>
        <v>0.1</v>
      </c>
      <c r="P888" s="932"/>
      <c r="Q888" s="908" t="str">
        <f t="shared" si="40"/>
        <v/>
      </c>
      <c r="R888" s="678"/>
      <c r="S888" s="679"/>
      <c r="T888" s="679"/>
      <c r="U888" s="679"/>
      <c r="V888" s="680"/>
      <c r="X888" s="828" t="s">
        <v>1520</v>
      </c>
      <c r="Y888" s="945"/>
      <c r="Z888" s="945"/>
      <c r="AA888" s="604">
        <f>VLOOKUP(L888,Index!A:D,2,FALSE)</f>
        <v>0</v>
      </c>
      <c r="AB888" s="604">
        <f>VLOOKUP(L888,Index!A:D,3,FALSE)</f>
        <v>0</v>
      </c>
      <c r="AC888" s="604">
        <f>VLOOKUP(L888,Index!A:D,4,FALSE)</f>
        <v>0</v>
      </c>
    </row>
    <row r="889" spans="1:29" s="604" customFormat="1" ht="13.5" outlineLevel="1" x14ac:dyDescent="0.25">
      <c r="A889" s="603"/>
      <c r="C889" s="773"/>
      <c r="D889" s="775" t="s">
        <v>1772</v>
      </c>
      <c r="E889" s="679"/>
      <c r="F889" s="714" t="s">
        <v>374</v>
      </c>
      <c r="G889" s="716" t="s">
        <v>1662</v>
      </c>
      <c r="H889" s="773" t="s">
        <v>174</v>
      </c>
      <c r="I889" s="773"/>
      <c r="J889" s="673" t="str">
        <f t="shared" si="41"/>
        <v>F_V0104_E1_BAULICHER_BRANDSCHUTZ</v>
      </c>
      <c r="K889" s="833" t="str">
        <f>VLOOKUP(L889,Index!A:D,2,FALSE)&amp;","&amp;VLOOKUP(L889,Index!A:D,3,FALSE)&amp;","&amp;VLOOKUP(L889,Index!A:D,4,FALSE)</f>
        <v>0,0,0</v>
      </c>
      <c r="L889" s="718">
        <v>7</v>
      </c>
      <c r="M889" s="774" t="s">
        <v>129</v>
      </c>
      <c r="N889" s="719">
        <f>VLOOKUP($L889,Index!F:H,2,FALSE)</f>
        <v>0.1</v>
      </c>
      <c r="O889" s="719">
        <f>VLOOKUP($L889,Index!F:H,3,FALSE)</f>
        <v>0.1</v>
      </c>
      <c r="P889" s="932"/>
      <c r="Q889" s="908" t="str">
        <f t="shared" si="40"/>
        <v/>
      </c>
      <c r="R889" s="678"/>
      <c r="S889" s="679"/>
      <c r="T889" s="679"/>
      <c r="U889" s="679"/>
      <c r="V889" s="680"/>
      <c r="X889" s="828" t="s">
        <v>1521</v>
      </c>
      <c r="Y889" s="945"/>
      <c r="Z889" s="945"/>
      <c r="AA889" s="604">
        <f>VLOOKUP(L889,Index!A:D,2,FALSE)</f>
        <v>0</v>
      </c>
      <c r="AB889" s="604">
        <f>VLOOKUP(L889,Index!A:D,3,FALSE)</f>
        <v>0</v>
      </c>
      <c r="AC889" s="604">
        <f>VLOOKUP(L889,Index!A:D,4,FALSE)</f>
        <v>0</v>
      </c>
    </row>
    <row r="890" spans="1:29" s="604" customFormat="1" ht="13.5" outlineLevel="1" x14ac:dyDescent="0.25">
      <c r="A890" s="603"/>
      <c r="C890" s="773"/>
      <c r="D890" s="775" t="s">
        <v>1773</v>
      </c>
      <c r="E890" s="679"/>
      <c r="F890" s="714" t="s">
        <v>374</v>
      </c>
      <c r="G890" s="716" t="s">
        <v>1662</v>
      </c>
      <c r="H890" s="773" t="s">
        <v>174</v>
      </c>
      <c r="I890" s="773" t="s">
        <v>1670</v>
      </c>
      <c r="J890" s="673" t="str">
        <f>F890&amp;"_"&amp;G890&amp;"_"&amp;H890&amp;"_"&amp;I890&amp;"_"&amp;UPPER(D890)</f>
        <v>F_V0104_E1_Z01_BRANDMELDEZONE</v>
      </c>
      <c r="K890" s="833" t="str">
        <f>VLOOKUP(L890,Index!A:D,2,FALSE)&amp;","&amp;VLOOKUP(L890,Index!A:D,3,FALSE)&amp;","&amp;VLOOKUP(L890,Index!A:D,4,FALSE)</f>
        <v>0,0,0</v>
      </c>
      <c r="L890" s="718">
        <v>7</v>
      </c>
      <c r="M890" s="774" t="s">
        <v>129</v>
      </c>
      <c r="N890" s="719">
        <f>VLOOKUP($L890,Index!F:H,2,FALSE)</f>
        <v>0.1</v>
      </c>
      <c r="O890" s="719">
        <f>VLOOKUP($L890,Index!F:H,3,FALSE)</f>
        <v>0.1</v>
      </c>
      <c r="P890" s="932"/>
      <c r="Q890" s="908" t="str">
        <f t="shared" si="40"/>
        <v/>
      </c>
      <c r="R890" s="678"/>
      <c r="S890" s="679"/>
      <c r="T890" s="679"/>
      <c r="U890" s="679"/>
      <c r="V890" s="680"/>
      <c r="X890" s="828" t="s">
        <v>1522</v>
      </c>
      <c r="Y890" s="945"/>
      <c r="Z890" s="945"/>
      <c r="AA890" s="604">
        <f>VLOOKUP(L890,Index!A:D,2,FALSE)</f>
        <v>0</v>
      </c>
      <c r="AB890" s="604">
        <f>VLOOKUP(L890,Index!A:D,3,FALSE)</f>
        <v>0</v>
      </c>
      <c r="AC890" s="604">
        <f>VLOOKUP(L890,Index!A:D,4,FALSE)</f>
        <v>0</v>
      </c>
    </row>
    <row r="891" spans="1:29" s="604" customFormat="1" ht="13.5" outlineLevel="1" x14ac:dyDescent="0.25">
      <c r="A891" s="603"/>
      <c r="C891" s="773"/>
      <c r="D891" s="775" t="s">
        <v>1774</v>
      </c>
      <c r="E891" s="679"/>
      <c r="F891" s="714" t="s">
        <v>374</v>
      </c>
      <c r="G891" s="716" t="s">
        <v>1662</v>
      </c>
      <c r="H891" s="773" t="s">
        <v>174</v>
      </c>
      <c r="I891" s="773" t="s">
        <v>1670</v>
      </c>
      <c r="J891" s="673" t="str">
        <f>F891&amp;"_"&amp;G891&amp;"_"&amp;H891&amp;"_"&amp;I891&amp;"_"&amp;UPPER(D891)</f>
        <v>F_V0104_E1_Z01_SPRINKLERMELDEZONE</v>
      </c>
      <c r="K891" s="833" t="str">
        <f>VLOOKUP(L891,Index!A:D,2,FALSE)&amp;","&amp;VLOOKUP(L891,Index!A:D,3,FALSE)&amp;","&amp;VLOOKUP(L891,Index!A:D,4,FALSE)</f>
        <v>0,0,0</v>
      </c>
      <c r="L891" s="718">
        <v>7</v>
      </c>
      <c r="M891" s="774" t="s">
        <v>129</v>
      </c>
      <c r="N891" s="719">
        <f>VLOOKUP($L891,Index!F:H,2,FALSE)</f>
        <v>0.1</v>
      </c>
      <c r="O891" s="719">
        <f>VLOOKUP($L891,Index!F:H,3,FALSE)</f>
        <v>0.1</v>
      </c>
      <c r="P891" s="932"/>
      <c r="Q891" s="908" t="str">
        <f t="shared" si="40"/>
        <v/>
      </c>
      <c r="R891" s="678"/>
      <c r="S891" s="679"/>
      <c r="T891" s="679"/>
      <c r="U891" s="679"/>
      <c r="V891" s="680"/>
      <c r="X891" s="828" t="s">
        <v>1523</v>
      </c>
      <c r="Y891" s="945"/>
      <c r="Z891" s="945"/>
      <c r="AA891" s="604">
        <f>VLOOKUP(L891,Index!A:D,2,FALSE)</f>
        <v>0</v>
      </c>
      <c r="AB891" s="604">
        <f>VLOOKUP(L891,Index!A:D,3,FALSE)</f>
        <v>0</v>
      </c>
      <c r="AC891" s="604">
        <f>VLOOKUP(L891,Index!A:D,4,FALSE)</f>
        <v>0</v>
      </c>
    </row>
    <row r="892" spans="1:29" s="604" customFormat="1" ht="13.5" outlineLevel="1" x14ac:dyDescent="0.25">
      <c r="A892" s="603"/>
      <c r="C892" s="773"/>
      <c r="D892" s="775" t="s">
        <v>1775</v>
      </c>
      <c r="E892" s="679"/>
      <c r="F892" s="714" t="s">
        <v>374</v>
      </c>
      <c r="G892" s="716" t="s">
        <v>1662</v>
      </c>
      <c r="H892" s="773" t="s">
        <v>174</v>
      </c>
      <c r="I892" s="773" t="s">
        <v>1670</v>
      </c>
      <c r="J892" s="673" t="str">
        <f>F892&amp;"_"&amp;G892&amp;"_"&amp;H892&amp;"_"&amp;I892&amp;"_"&amp;UPPER(D892)</f>
        <v>F_V0104_E1_Z01_BRANDFALLZONE</v>
      </c>
      <c r="K892" s="833" t="str">
        <f>VLOOKUP(L892,Index!A:D,2,FALSE)&amp;","&amp;VLOOKUP(L892,Index!A:D,3,FALSE)&amp;","&amp;VLOOKUP(L892,Index!A:D,4,FALSE)</f>
        <v>0,0,0</v>
      </c>
      <c r="L892" s="718">
        <v>7</v>
      </c>
      <c r="M892" s="774" t="s">
        <v>129</v>
      </c>
      <c r="N892" s="719">
        <f>VLOOKUP($L892,Index!F:H,2,FALSE)</f>
        <v>0.1</v>
      </c>
      <c r="O892" s="719">
        <f>VLOOKUP($L892,Index!F:H,3,FALSE)</f>
        <v>0.1</v>
      </c>
      <c r="P892" s="932"/>
      <c r="Q892" s="908" t="str">
        <f t="shared" si="40"/>
        <v/>
      </c>
      <c r="R892" s="678"/>
      <c r="S892" s="679"/>
      <c r="T892" s="679"/>
      <c r="U892" s="679"/>
      <c r="V892" s="680"/>
      <c r="X892" s="828" t="s">
        <v>1524</v>
      </c>
      <c r="Y892" s="945"/>
      <c r="Z892" s="945"/>
      <c r="AA892" s="604">
        <f>VLOOKUP(L892,Index!A:D,2,FALSE)</f>
        <v>0</v>
      </c>
      <c r="AB892" s="604">
        <f>VLOOKUP(L892,Index!A:D,3,FALSE)</f>
        <v>0</v>
      </c>
      <c r="AC892" s="604">
        <f>VLOOKUP(L892,Index!A:D,4,FALSE)</f>
        <v>0</v>
      </c>
    </row>
    <row r="893" spans="1:29" s="604" customFormat="1" ht="13.5" outlineLevel="1" x14ac:dyDescent="0.25">
      <c r="A893" s="603"/>
      <c r="C893" s="773"/>
      <c r="D893" s="775" t="s">
        <v>1776</v>
      </c>
      <c r="E893" s="679"/>
      <c r="F893" s="714" t="s">
        <v>374</v>
      </c>
      <c r="G893" s="716" t="s">
        <v>1662</v>
      </c>
      <c r="H893" s="773" t="s">
        <v>174</v>
      </c>
      <c r="I893" s="773" t="s">
        <v>1670</v>
      </c>
      <c r="J893" s="673" t="str">
        <f>F893&amp;"_"&amp;G893&amp;"_"&amp;H893&amp;"_"&amp;I893&amp;"_"&amp;UPPER(D893)</f>
        <v>F_V0104_E1_Z01_EVAKUATIONSZONE</v>
      </c>
      <c r="K893" s="833" t="str">
        <f>VLOOKUP(L893,Index!A:D,2,FALSE)&amp;","&amp;VLOOKUP(L893,Index!A:D,3,FALSE)&amp;","&amp;VLOOKUP(L893,Index!A:D,4,FALSE)</f>
        <v>0,0,0</v>
      </c>
      <c r="L893" s="718">
        <v>7</v>
      </c>
      <c r="M893" s="774" t="s">
        <v>129</v>
      </c>
      <c r="N893" s="719">
        <f>VLOOKUP($L893,Index!F:H,2,FALSE)</f>
        <v>0.1</v>
      </c>
      <c r="O893" s="719">
        <f>VLOOKUP($L893,Index!F:H,3,FALSE)</f>
        <v>0.1</v>
      </c>
      <c r="P893" s="932"/>
      <c r="Q893" s="908" t="str">
        <f t="shared" si="40"/>
        <v/>
      </c>
      <c r="R893" s="678"/>
      <c r="S893" s="679"/>
      <c r="T893" s="679"/>
      <c r="U893" s="679"/>
      <c r="V893" s="680"/>
      <c r="X893" s="828" t="s">
        <v>1525</v>
      </c>
      <c r="Y893" s="945"/>
      <c r="Z893" s="945"/>
      <c r="AA893" s="604">
        <f>VLOOKUP(L893,Index!A:D,2,FALSE)</f>
        <v>0</v>
      </c>
      <c r="AB893" s="604">
        <f>VLOOKUP(L893,Index!A:D,3,FALSE)</f>
        <v>0</v>
      </c>
      <c r="AC893" s="604">
        <f>VLOOKUP(L893,Index!A:D,4,FALSE)</f>
        <v>0</v>
      </c>
    </row>
    <row r="894" spans="1:29" s="604" customFormat="1" ht="13.5" outlineLevel="1" x14ac:dyDescent="0.25">
      <c r="A894" s="603"/>
      <c r="C894" s="773"/>
      <c r="D894" s="775" t="s">
        <v>1777</v>
      </c>
      <c r="E894" s="679"/>
      <c r="F894" s="714" t="s">
        <v>374</v>
      </c>
      <c r="G894" s="716" t="s">
        <v>1662</v>
      </c>
      <c r="H894" s="773" t="s">
        <v>174</v>
      </c>
      <c r="I894" s="773" t="s">
        <v>1670</v>
      </c>
      <c r="J894" s="673" t="str">
        <f>F894&amp;"_"&amp;G894&amp;"_"&amp;H894&amp;"_"&amp;I894&amp;"_"&amp;UPPER(D894)</f>
        <v>F_V0104_E1_Z01_SICHERHEITSZONE</v>
      </c>
      <c r="K894" s="833" t="str">
        <f>VLOOKUP(L894,Index!A:D,2,FALSE)&amp;","&amp;VLOOKUP(L894,Index!A:D,3,FALSE)&amp;","&amp;VLOOKUP(L894,Index!A:D,4,FALSE)</f>
        <v>0,0,0</v>
      </c>
      <c r="L894" s="718">
        <v>7</v>
      </c>
      <c r="M894" s="774" t="s">
        <v>129</v>
      </c>
      <c r="N894" s="719">
        <f>VLOOKUP($L894,Index!F:H,2,FALSE)</f>
        <v>0.1</v>
      </c>
      <c r="O894" s="719">
        <f>VLOOKUP($L894,Index!F:H,3,FALSE)</f>
        <v>0.1</v>
      </c>
      <c r="P894" s="932"/>
      <c r="Q894" s="908" t="str">
        <f t="shared" si="40"/>
        <v/>
      </c>
      <c r="R894" s="678"/>
      <c r="S894" s="679"/>
      <c r="T894" s="679"/>
      <c r="U894" s="679"/>
      <c r="V894" s="680"/>
      <c r="X894" s="828" t="s">
        <v>1526</v>
      </c>
      <c r="Y894" s="945"/>
      <c r="Z894" s="945"/>
      <c r="AA894" s="604">
        <f>VLOOKUP(L894,Index!A:D,2,FALSE)</f>
        <v>0</v>
      </c>
      <c r="AB894" s="604">
        <f>VLOOKUP(L894,Index!A:D,3,FALSE)</f>
        <v>0</v>
      </c>
      <c r="AC894" s="604">
        <f>VLOOKUP(L894,Index!A:D,4,FALSE)</f>
        <v>0</v>
      </c>
    </row>
    <row r="895" spans="1:29" s="604" customFormat="1" ht="13.5" outlineLevel="1" x14ac:dyDescent="0.25">
      <c r="A895" s="603"/>
      <c r="C895" s="773"/>
      <c r="D895" s="775" t="s">
        <v>700</v>
      </c>
      <c r="E895" s="679"/>
      <c r="F895" s="714" t="s">
        <v>374</v>
      </c>
      <c r="G895" s="716" t="s">
        <v>1662</v>
      </c>
      <c r="H895" s="773" t="s">
        <v>174</v>
      </c>
      <c r="I895" s="773"/>
      <c r="J895" s="673" t="str">
        <f>F895&amp;"_"&amp;G895&amp;"_"&amp;H895&amp;"_"&amp;UPPER(D895)</f>
        <v>F_V0104_E1_ENTWAESSERUNG</v>
      </c>
      <c r="K895" s="833" t="str">
        <f>VLOOKUP(L895,Index!A:D,2,FALSE)&amp;","&amp;VLOOKUP(L895,Index!A:D,3,FALSE)&amp;","&amp;VLOOKUP(L895,Index!A:D,4,FALSE)</f>
        <v>0,0,0</v>
      </c>
      <c r="L895" s="718">
        <v>7</v>
      </c>
      <c r="M895" s="774" t="s">
        <v>129</v>
      </c>
      <c r="N895" s="719">
        <f>VLOOKUP($L895,Index!F:H,2,FALSE)</f>
        <v>0.1</v>
      </c>
      <c r="O895" s="719">
        <f>VLOOKUP($L895,Index!F:H,3,FALSE)</f>
        <v>0.1</v>
      </c>
      <c r="P895" s="932"/>
      <c r="Q895" s="908" t="str">
        <f t="shared" si="40"/>
        <v/>
      </c>
      <c r="R895" s="678"/>
      <c r="S895" s="679"/>
      <c r="T895" s="679"/>
      <c r="U895" s="679"/>
      <c r="V895" s="680"/>
      <c r="X895" s="828" t="s">
        <v>1527</v>
      </c>
      <c r="Y895" s="945"/>
      <c r="Z895" s="945"/>
      <c r="AA895" s="604">
        <f>VLOOKUP(L895,Index!A:D,2,FALSE)</f>
        <v>0</v>
      </c>
      <c r="AB895" s="604">
        <f>VLOOKUP(L895,Index!A:D,3,FALSE)</f>
        <v>0</v>
      </c>
      <c r="AC895" s="604">
        <f>VLOOKUP(L895,Index!A:D,4,FALSE)</f>
        <v>0</v>
      </c>
    </row>
    <row r="896" spans="1:29" s="604" customFormat="1" ht="13.5" outlineLevel="1" x14ac:dyDescent="0.25">
      <c r="A896" s="603"/>
      <c r="C896" s="773"/>
      <c r="D896" s="775" t="s">
        <v>1668</v>
      </c>
      <c r="E896" s="679"/>
      <c r="F896" s="714" t="s">
        <v>374</v>
      </c>
      <c r="G896" s="716" t="s">
        <v>1662</v>
      </c>
      <c r="H896" s="773" t="s">
        <v>174</v>
      </c>
      <c r="I896" s="773"/>
      <c r="J896" s="673" t="str">
        <f>F896&amp;"_"&amp;G896&amp;"_"&amp;H896&amp;"_"&amp;UPPER(D896)</f>
        <v>F_V0104_E1_SITUATION</v>
      </c>
      <c r="K896" s="833" t="str">
        <f>VLOOKUP(L896,Index!A:D,2,FALSE)&amp;","&amp;VLOOKUP(L896,Index!A:D,3,FALSE)&amp;","&amp;VLOOKUP(L896,Index!A:D,4,FALSE)</f>
        <v>0,0,0</v>
      </c>
      <c r="L896" s="718">
        <v>7</v>
      </c>
      <c r="M896" s="774" t="s">
        <v>129</v>
      </c>
      <c r="N896" s="719">
        <f>VLOOKUP($L896,Index!F:H,2,FALSE)</f>
        <v>0.1</v>
      </c>
      <c r="O896" s="719">
        <f>VLOOKUP($L896,Index!F:H,3,FALSE)</f>
        <v>0.1</v>
      </c>
      <c r="P896" s="932"/>
      <c r="Q896" s="908" t="str">
        <f t="shared" si="40"/>
        <v/>
      </c>
      <c r="R896" s="678"/>
      <c r="S896" s="679"/>
      <c r="T896" s="679"/>
      <c r="U896" s="679"/>
      <c r="V896" s="680"/>
      <c r="X896" s="828" t="s">
        <v>1528</v>
      </c>
      <c r="Y896" s="945"/>
      <c r="Z896" s="945"/>
      <c r="AA896" s="604">
        <f>VLOOKUP(L896,Index!A:D,2,FALSE)</f>
        <v>0</v>
      </c>
      <c r="AB896" s="604">
        <f>VLOOKUP(L896,Index!A:D,3,FALSE)</f>
        <v>0</v>
      </c>
      <c r="AC896" s="604">
        <f>VLOOKUP(L896,Index!A:D,4,FALSE)</f>
        <v>0</v>
      </c>
    </row>
    <row r="897" spans="1:29" s="604" customFormat="1" ht="13.5" outlineLevel="1" x14ac:dyDescent="0.25">
      <c r="A897" s="603"/>
      <c r="C897" s="773"/>
      <c r="D897" s="775" t="s">
        <v>1596</v>
      </c>
      <c r="E897" s="679"/>
      <c r="F897" s="714" t="s">
        <v>374</v>
      </c>
      <c r="G897" s="716" t="s">
        <v>1662</v>
      </c>
      <c r="H897" s="773" t="s">
        <v>174</v>
      </c>
      <c r="I897" s="773"/>
      <c r="J897" s="673" t="str">
        <f>F897&amp;"_"&amp;G897&amp;"_"&amp;H897&amp;"_"&amp;UPPER(D897)</f>
        <v>F_V0104_E1_BRANDSCHUTZ</v>
      </c>
      <c r="K897" s="833" t="str">
        <f>VLOOKUP(L897,Index!A:D,2,FALSE)&amp;","&amp;VLOOKUP(L897,Index!A:D,3,FALSE)&amp;","&amp;VLOOKUP(L897,Index!A:D,4,FALSE)</f>
        <v>0,0,0</v>
      </c>
      <c r="L897" s="718">
        <v>7</v>
      </c>
      <c r="M897" s="774" t="s">
        <v>129</v>
      </c>
      <c r="N897" s="719">
        <f>VLOOKUP($L897,Index!F:H,2,FALSE)</f>
        <v>0.1</v>
      </c>
      <c r="O897" s="719">
        <f>VLOOKUP($L897,Index!F:H,3,FALSE)</f>
        <v>0.1</v>
      </c>
      <c r="P897" s="932"/>
      <c r="Q897" s="908" t="str">
        <f t="shared" si="40"/>
        <v/>
      </c>
      <c r="R897" s="678"/>
      <c r="S897" s="679"/>
      <c r="T897" s="679"/>
      <c r="U897" s="679"/>
      <c r="V897" s="680"/>
      <c r="X897" s="828" t="s">
        <v>1529</v>
      </c>
      <c r="Y897" s="945"/>
      <c r="Z897" s="945"/>
      <c r="AA897" s="604">
        <f>VLOOKUP(L897,Index!A:D,2,FALSE)</f>
        <v>0</v>
      </c>
      <c r="AB897" s="604">
        <f>VLOOKUP(L897,Index!A:D,3,FALSE)</f>
        <v>0</v>
      </c>
      <c r="AC897" s="604">
        <f>VLOOKUP(L897,Index!A:D,4,FALSE)</f>
        <v>0</v>
      </c>
    </row>
    <row r="898" spans="1:29" s="604" customFormat="1" ht="13.5" outlineLevel="1" x14ac:dyDescent="0.25">
      <c r="A898" s="603"/>
      <c r="C898" s="773"/>
      <c r="D898" s="775" t="s">
        <v>1669</v>
      </c>
      <c r="E898" s="679"/>
      <c r="F898" s="714" t="s">
        <v>374</v>
      </c>
      <c r="G898" s="716" t="s">
        <v>1662</v>
      </c>
      <c r="H898" s="773" t="s">
        <v>174</v>
      </c>
      <c r="I898" s="773"/>
      <c r="J898" s="673" t="str">
        <f>F898&amp;"_"&amp;G898&amp;"_"&amp;H898&amp;"_"&amp;UPPER(D898)</f>
        <v>F_V0104_E1_FEUERWEHREINSATZ</v>
      </c>
      <c r="K898" s="833" t="str">
        <f>VLOOKUP(L898,Index!A:D,2,FALSE)&amp;","&amp;VLOOKUP(L898,Index!A:D,3,FALSE)&amp;","&amp;VLOOKUP(L898,Index!A:D,4,FALSE)</f>
        <v>0,0,0</v>
      </c>
      <c r="L898" s="718">
        <v>7</v>
      </c>
      <c r="M898" s="774" t="s">
        <v>129</v>
      </c>
      <c r="N898" s="719">
        <f>VLOOKUP($L898,Index!F:H,2,FALSE)</f>
        <v>0.1</v>
      </c>
      <c r="O898" s="719">
        <f>VLOOKUP($L898,Index!F:H,3,FALSE)</f>
        <v>0.1</v>
      </c>
      <c r="P898" s="932"/>
      <c r="Q898" s="908" t="str">
        <f t="shared" si="40"/>
        <v/>
      </c>
      <c r="R898" s="678"/>
      <c r="S898" s="679"/>
      <c r="T898" s="679"/>
      <c r="U898" s="679"/>
      <c r="V898" s="680"/>
      <c r="X898" s="828" t="s">
        <v>1529</v>
      </c>
      <c r="Y898" s="945"/>
      <c r="Z898" s="945"/>
      <c r="AA898" s="604">
        <f>VLOOKUP(L898,Index!A:D,2,FALSE)</f>
        <v>0</v>
      </c>
      <c r="AB898" s="604">
        <f>VLOOKUP(L898,Index!A:D,3,FALSE)</f>
        <v>0</v>
      </c>
      <c r="AC898" s="604">
        <f>VLOOKUP(L898,Index!A:D,4,FALSE)</f>
        <v>0</v>
      </c>
    </row>
    <row r="899" spans="1:29" s="604" customFormat="1" ht="13.5" outlineLevel="1" x14ac:dyDescent="0.25">
      <c r="A899" s="603"/>
      <c r="C899" s="601" t="s">
        <v>476</v>
      </c>
      <c r="D899" s="601" t="s">
        <v>852</v>
      </c>
      <c r="E899" s="626"/>
      <c r="F899" s="600"/>
      <c r="G899" s="622"/>
      <c r="H899" s="601"/>
      <c r="I899" s="601"/>
      <c r="J899" s="623"/>
      <c r="K899" s="600"/>
      <c r="L899" s="624"/>
      <c r="M899" s="600"/>
      <c r="N899" s="625"/>
      <c r="O899" s="625"/>
      <c r="P899" s="931"/>
      <c r="Q899" s="907" t="str">
        <f t="shared" si="40"/>
        <v/>
      </c>
      <c r="R899" s="627"/>
      <c r="S899" s="626"/>
      <c r="T899" s="626"/>
      <c r="U899" s="626"/>
      <c r="V899" s="626"/>
      <c r="W899" s="772" t="s">
        <v>1201</v>
      </c>
      <c r="AA899" s="604" t="e">
        <f>VLOOKUP(L899,Index!A:D,2,FALSE)</f>
        <v>#N/A</v>
      </c>
      <c r="AB899" s="604" t="e">
        <f>VLOOKUP(L899,Index!A:D,3,FALSE)</f>
        <v>#N/A</v>
      </c>
      <c r="AC899" s="604" t="e">
        <f>VLOOKUP(L899,Index!A:D,4,FALSE)</f>
        <v>#N/A</v>
      </c>
    </row>
    <row r="900" spans="1:29" s="604" customFormat="1" ht="13.5" outlineLevel="1" x14ac:dyDescent="0.25">
      <c r="A900" s="603"/>
      <c r="C900" s="773"/>
      <c r="D900" s="775" t="s">
        <v>222</v>
      </c>
      <c r="E900" s="679"/>
      <c r="F900" s="714" t="s">
        <v>374</v>
      </c>
      <c r="G900" s="716" t="s">
        <v>476</v>
      </c>
      <c r="H900" s="773" t="s">
        <v>221</v>
      </c>
      <c r="I900" s="773"/>
      <c r="J900" s="673" t="str">
        <f t="shared" ref="J900:J911" si="42">F900&amp;"_"&amp;G900&amp;"_"&amp;H900&amp;"_"&amp;UPPER(D900)</f>
        <v>F_V0100_C3_HILFSKONSTRUKTION</v>
      </c>
      <c r="K900" s="776" t="str">
        <f>VLOOKUP(L900,Index!A:D,2,FALSE)&amp;","&amp;VLOOKUP(L900,Index!A:D,3,FALSE)&amp;","&amp;VLOOKUP(L900,Index!A:D,4,FALSE)</f>
        <v>0,255,0</v>
      </c>
      <c r="L900" s="777">
        <v>3</v>
      </c>
      <c r="M900" s="774" t="s">
        <v>129</v>
      </c>
      <c r="N900" s="719">
        <f>VLOOKUP($L900,Index!F:H,2,FALSE)</f>
        <v>0</v>
      </c>
      <c r="O900" s="719">
        <f>VLOOKUP($L900,Index!F:H,3,FALSE)</f>
        <v>0</v>
      </c>
      <c r="P900" s="932"/>
      <c r="Q900" s="908" t="str">
        <f t="shared" si="40"/>
        <v/>
      </c>
      <c r="R900" s="678"/>
      <c r="S900" s="679"/>
      <c r="T900" s="679"/>
      <c r="U900" s="679"/>
      <c r="V900" s="680"/>
      <c r="X900" s="828" t="s">
        <v>1519</v>
      </c>
      <c r="Y900" s="945"/>
      <c r="Z900" s="945"/>
      <c r="AA900" s="604">
        <f>VLOOKUP(L900,Index!A:D,2,FALSE)</f>
        <v>0</v>
      </c>
      <c r="AB900" s="604">
        <f>VLOOKUP(L900,Index!A:D,3,FALSE)</f>
        <v>255</v>
      </c>
      <c r="AC900" s="604">
        <f>VLOOKUP(L900,Index!A:D,4,FALSE)</f>
        <v>0</v>
      </c>
    </row>
    <row r="901" spans="1:29" s="604" customFormat="1" ht="13.5" outlineLevel="1" x14ac:dyDescent="0.25">
      <c r="A901" s="603"/>
      <c r="C901" s="773"/>
      <c r="D901" s="775" t="s">
        <v>1572</v>
      </c>
      <c r="E901" s="679"/>
      <c r="F901" s="714" t="s">
        <v>374</v>
      </c>
      <c r="G901" s="716" t="s">
        <v>476</v>
      </c>
      <c r="H901" s="773" t="s">
        <v>223</v>
      </c>
      <c r="I901" s="773"/>
      <c r="J901" s="673" t="str">
        <f t="shared" si="42"/>
        <v>F_V0100_D1_KOTE</v>
      </c>
      <c r="K901" s="826" t="str">
        <f>VLOOKUP(L901,Index!A:D,2,FALSE)&amp;","&amp;VLOOKUP(L901,Index!A:D,3,FALSE)&amp;","&amp;VLOOKUP(L901,Index!A:D,4,FALSE)</f>
        <v>91,91,91</v>
      </c>
      <c r="L901" s="777">
        <v>251</v>
      </c>
      <c r="M901" s="774" t="s">
        <v>129</v>
      </c>
      <c r="N901" s="719">
        <f>VLOOKUP($L901,Index!F:H,2,FALSE)</f>
        <v>0.1</v>
      </c>
      <c r="O901" s="719">
        <f>VLOOKUP($L901,Index!F:H,3,FALSE)</f>
        <v>0.1</v>
      </c>
      <c r="P901" s="932"/>
      <c r="Q901" s="908" t="str">
        <f t="shared" si="40"/>
        <v/>
      </c>
      <c r="R901" s="678"/>
      <c r="S901" s="679"/>
      <c r="T901" s="679"/>
      <c r="U901" s="679"/>
      <c r="V901" s="680"/>
      <c r="X901" s="828" t="s">
        <v>1520</v>
      </c>
      <c r="Y901" s="945"/>
      <c r="Z901" s="945"/>
      <c r="AA901" s="604">
        <f>VLOOKUP(L901,Index!A:D,2,FALSE)</f>
        <v>91</v>
      </c>
      <c r="AB901" s="604">
        <f>VLOOKUP(L901,Index!A:D,3,FALSE)</f>
        <v>91</v>
      </c>
      <c r="AC901" s="604">
        <f>VLOOKUP(L901,Index!A:D,4,FALSE)</f>
        <v>91</v>
      </c>
    </row>
    <row r="902" spans="1:29" s="604" customFormat="1" ht="13.5" outlineLevel="1" x14ac:dyDescent="0.25">
      <c r="A902" s="603"/>
      <c r="C902" s="773"/>
      <c r="D902" s="775" t="s">
        <v>1673</v>
      </c>
      <c r="E902" s="679"/>
      <c r="F902" s="714" t="s">
        <v>374</v>
      </c>
      <c r="G902" s="716" t="s">
        <v>476</v>
      </c>
      <c r="H902" s="773" t="s">
        <v>224</v>
      </c>
      <c r="I902" s="773"/>
      <c r="J902" s="673" t="str">
        <f t="shared" si="42"/>
        <v>F_V0100_D2_MASSE</v>
      </c>
      <c r="K902" s="778" t="str">
        <f>VLOOKUP(L902,Index!A:D,2,FALSE)&amp;","&amp;VLOOKUP(L902,Index!A:D,3,FALSE)&amp;","&amp;VLOOKUP(L902,Index!A:D,4,FALSE)</f>
        <v>51,51,51</v>
      </c>
      <c r="L902" s="777">
        <v>250</v>
      </c>
      <c r="M902" s="774" t="s">
        <v>129</v>
      </c>
      <c r="N902" s="719">
        <f>VLOOKUP($L902,Index!F:H,2,FALSE)</f>
        <v>0.05</v>
      </c>
      <c r="O902" s="719">
        <f>VLOOKUP($L902,Index!F:H,3,FALSE)</f>
        <v>0.05</v>
      </c>
      <c r="P902" s="932"/>
      <c r="Q902" s="908" t="str">
        <f t="shared" si="40"/>
        <v/>
      </c>
      <c r="R902" s="678"/>
      <c r="S902" s="679"/>
      <c r="T902" s="679"/>
      <c r="U902" s="679"/>
      <c r="V902" s="680"/>
      <c r="X902" s="828" t="s">
        <v>1521</v>
      </c>
      <c r="Y902" s="945"/>
      <c r="Z902" s="945"/>
      <c r="AA902" s="604">
        <f>VLOOKUP(L902,Index!A:D,2,FALSE)</f>
        <v>51</v>
      </c>
      <c r="AB902" s="604">
        <f>VLOOKUP(L902,Index!A:D,3,FALSE)</f>
        <v>51</v>
      </c>
      <c r="AC902" s="604">
        <f>VLOOKUP(L902,Index!A:D,4,FALSE)</f>
        <v>51</v>
      </c>
    </row>
    <row r="903" spans="1:29" s="604" customFormat="1" ht="13.5" outlineLevel="1" x14ac:dyDescent="0.25">
      <c r="A903" s="603"/>
      <c r="C903" s="773"/>
      <c r="D903" s="775" t="s">
        <v>1573</v>
      </c>
      <c r="E903" s="679"/>
      <c r="F903" s="714" t="s">
        <v>374</v>
      </c>
      <c r="G903" s="716" t="s">
        <v>476</v>
      </c>
      <c r="H903" s="773" t="s">
        <v>225</v>
      </c>
      <c r="I903" s="773"/>
      <c r="J903" s="673" t="str">
        <f t="shared" si="42"/>
        <v>F_V0100_G9_REFERENZ</v>
      </c>
      <c r="K903" s="779" t="str">
        <f>VLOOKUP(L903,Index!A:D,2,FALSE)&amp;","&amp;VLOOKUP(L903,Index!A:D,3,FALSE)&amp;","&amp;VLOOKUP(L903,Index!A:D,4,FALSE)</f>
        <v>255,127,0</v>
      </c>
      <c r="L903" s="780">
        <v>30</v>
      </c>
      <c r="M903" s="774" t="s">
        <v>129</v>
      </c>
      <c r="N903" s="719">
        <f>VLOOKUP($L903,Index!F:H,2,FALSE)</f>
        <v>0.25</v>
      </c>
      <c r="O903" s="719">
        <f>VLOOKUP($L903,Index!F:H,3,FALSE)</f>
        <v>0.15</v>
      </c>
      <c r="P903" s="932"/>
      <c r="Q903" s="908" t="str">
        <f t="shared" si="40"/>
        <v/>
      </c>
      <c r="R903" s="678"/>
      <c r="S903" s="679"/>
      <c r="T903" s="679"/>
      <c r="U903" s="679"/>
      <c r="V903" s="680"/>
      <c r="X903" s="828" t="s">
        <v>1522</v>
      </c>
      <c r="Y903" s="945"/>
      <c r="Z903" s="945"/>
      <c r="AA903" s="604">
        <f>VLOOKUP(L903,Index!A:D,2,FALSE)</f>
        <v>255</v>
      </c>
      <c r="AB903" s="604">
        <f>VLOOKUP(L903,Index!A:D,3,FALSE)</f>
        <v>127</v>
      </c>
      <c r="AC903" s="604">
        <f>VLOOKUP(L903,Index!A:D,4,FALSE)</f>
        <v>0</v>
      </c>
    </row>
    <row r="904" spans="1:29" s="604" customFormat="1" ht="13.5" outlineLevel="1" x14ac:dyDescent="0.25">
      <c r="A904" s="603"/>
      <c r="C904" s="773"/>
      <c r="D904" s="775" t="s">
        <v>1574</v>
      </c>
      <c r="E904" s="679"/>
      <c r="F904" s="714" t="s">
        <v>374</v>
      </c>
      <c r="G904" s="716" t="s">
        <v>476</v>
      </c>
      <c r="H904" s="773" t="s">
        <v>226</v>
      </c>
      <c r="I904" s="773"/>
      <c r="J904" s="673" t="str">
        <f t="shared" si="42"/>
        <v>F_V0100_G10_ROTSTIFT</v>
      </c>
      <c r="K904" s="781" t="str">
        <f>VLOOKUP(L904,Index!A:D,2,FALSE)&amp;","&amp;VLOOKUP(L904,Index!A:D,3,FALSE)&amp;","&amp;VLOOKUP(L904,Index!A:D,4,FALSE)</f>
        <v>255,0,0</v>
      </c>
      <c r="L904" s="777">
        <v>1</v>
      </c>
      <c r="M904" s="774" t="s">
        <v>129</v>
      </c>
      <c r="N904" s="719">
        <f>VLOOKUP($L904,Index!F:H,2,FALSE)</f>
        <v>0</v>
      </c>
      <c r="O904" s="719">
        <f>VLOOKUP($L904,Index!F:H,3,FALSE)</f>
        <v>0</v>
      </c>
      <c r="P904" s="932"/>
      <c r="Q904" s="908" t="str">
        <f t="shared" si="40"/>
        <v/>
      </c>
      <c r="R904" s="678"/>
      <c r="S904" s="679"/>
      <c r="T904" s="679"/>
      <c r="U904" s="679"/>
      <c r="V904" s="680"/>
      <c r="X904" s="828" t="s">
        <v>1523</v>
      </c>
      <c r="Y904" s="945"/>
      <c r="Z904" s="945"/>
      <c r="AA904" s="604">
        <f>VLOOKUP(L904,Index!A:D,2,FALSE)</f>
        <v>255</v>
      </c>
      <c r="AB904" s="604">
        <f>VLOOKUP(L904,Index!A:D,3,FALSE)</f>
        <v>0</v>
      </c>
      <c r="AC904" s="604">
        <f>VLOOKUP(L904,Index!A:D,4,FALSE)</f>
        <v>0</v>
      </c>
    </row>
    <row r="905" spans="1:29" s="604" customFormat="1" ht="13.5" outlineLevel="1" x14ac:dyDescent="0.25">
      <c r="A905" s="603"/>
      <c r="C905" s="773"/>
      <c r="D905" s="775" t="s">
        <v>1575</v>
      </c>
      <c r="E905" s="679"/>
      <c r="F905" s="714" t="s">
        <v>374</v>
      </c>
      <c r="G905" s="716" t="s">
        <v>476</v>
      </c>
      <c r="H905" s="773" t="s">
        <v>227</v>
      </c>
      <c r="I905" s="773"/>
      <c r="J905" s="673" t="str">
        <f t="shared" si="42"/>
        <v>F_V0100_G11_SCHNITTLINIE</v>
      </c>
      <c r="K905" s="782" t="str">
        <f>VLOOKUP(L905,Index!A:D,2,FALSE)&amp;","&amp;VLOOKUP(L905,Index!A:D,3,FALSE)&amp;","&amp;VLOOKUP(L905,Index!A:D,4,FALSE)</f>
        <v>132,132,132</v>
      </c>
      <c r="L905" s="780">
        <v>252</v>
      </c>
      <c r="M905" s="774" t="s">
        <v>129</v>
      </c>
      <c r="N905" s="719">
        <f>VLOOKUP($L905,Index!F:H,2,FALSE)</f>
        <v>0.2</v>
      </c>
      <c r="O905" s="719">
        <f>VLOOKUP($L905,Index!F:H,3,FALSE)</f>
        <v>0.15</v>
      </c>
      <c r="P905" s="932"/>
      <c r="Q905" s="908" t="str">
        <f t="shared" si="40"/>
        <v/>
      </c>
      <c r="R905" s="678"/>
      <c r="S905" s="679"/>
      <c r="T905" s="679"/>
      <c r="U905" s="679"/>
      <c r="V905" s="680"/>
      <c r="X905" s="828" t="s">
        <v>1524</v>
      </c>
      <c r="Y905" s="945"/>
      <c r="Z905" s="945"/>
      <c r="AA905" s="604">
        <f>VLOOKUP(L905,Index!A:D,2,FALSE)</f>
        <v>132</v>
      </c>
      <c r="AB905" s="604">
        <f>VLOOKUP(L905,Index!A:D,3,FALSE)</f>
        <v>132</v>
      </c>
      <c r="AC905" s="604">
        <f>VLOOKUP(L905,Index!A:D,4,FALSE)</f>
        <v>132</v>
      </c>
    </row>
    <row r="906" spans="1:29" s="604" customFormat="1" ht="13.5" outlineLevel="1" x14ac:dyDescent="0.25">
      <c r="A906" s="603"/>
      <c r="C906" s="773"/>
      <c r="D906" s="775" t="s">
        <v>1576</v>
      </c>
      <c r="E906" s="679"/>
      <c r="F906" s="714" t="s">
        <v>374</v>
      </c>
      <c r="G906" s="716" t="s">
        <v>476</v>
      </c>
      <c r="H906" s="773" t="s">
        <v>229</v>
      </c>
      <c r="I906" s="773"/>
      <c r="J906" s="673" t="str">
        <f t="shared" si="42"/>
        <v>F_V0100_I3_HINWEIS</v>
      </c>
      <c r="K906" s="950" t="str">
        <f>VLOOKUP(L906,Index!A:D,2,FALSE)&amp;","&amp;VLOOKUP(L906,Index!A:D,3,FALSE)&amp;","&amp;VLOOKUP(L906,Index!A:D,4,FALSE)</f>
        <v>132,132,132</v>
      </c>
      <c r="L906" s="777">
        <v>252</v>
      </c>
      <c r="M906" s="774" t="s">
        <v>129</v>
      </c>
      <c r="N906" s="719">
        <f>VLOOKUP($L906,Index!F:H,2,FALSE)</f>
        <v>0.2</v>
      </c>
      <c r="O906" s="719">
        <f>VLOOKUP($L906,Index!F:H,3,FALSE)</f>
        <v>0.15</v>
      </c>
      <c r="P906" s="932"/>
      <c r="Q906" s="908" t="str">
        <f t="shared" si="40"/>
        <v/>
      </c>
      <c r="R906" s="678"/>
      <c r="S906" s="679"/>
      <c r="T906" s="679"/>
      <c r="U906" s="679"/>
      <c r="V906" s="680"/>
      <c r="X906" s="828" t="s">
        <v>1525</v>
      </c>
      <c r="Y906" s="945"/>
      <c r="Z906" s="945"/>
      <c r="AA906" s="604">
        <f>VLOOKUP(L906,Index!A:D,2,FALSE)</f>
        <v>132</v>
      </c>
      <c r="AB906" s="604">
        <f>VLOOKUP(L906,Index!A:D,3,FALSE)</f>
        <v>132</v>
      </c>
      <c r="AC906" s="604">
        <f>VLOOKUP(L906,Index!A:D,4,FALSE)</f>
        <v>132</v>
      </c>
    </row>
    <row r="907" spans="1:29" s="604" customFormat="1" ht="13.5" outlineLevel="1" x14ac:dyDescent="0.25">
      <c r="A907" s="603"/>
      <c r="C907" s="773"/>
      <c r="D907" s="775" t="s">
        <v>252</v>
      </c>
      <c r="E907" s="679"/>
      <c r="F907" s="714" t="s">
        <v>374</v>
      </c>
      <c r="G907" s="716" t="s">
        <v>476</v>
      </c>
      <c r="H907" s="773" t="s">
        <v>228</v>
      </c>
      <c r="I907" s="773"/>
      <c r="J907" s="673" t="str">
        <f t="shared" si="42"/>
        <v>F_V0100_I5_TEXT</v>
      </c>
      <c r="K907" s="950" t="str">
        <f>VLOOKUP(L907,Index!A:D,2,FALSE)&amp;","&amp;VLOOKUP(L907,Index!A:D,3,FALSE)&amp;","&amp;VLOOKUP(L907,Index!A:D,4,FALSE)</f>
        <v>132,132,132</v>
      </c>
      <c r="L907" s="777">
        <v>252</v>
      </c>
      <c r="M907" s="774" t="s">
        <v>129</v>
      </c>
      <c r="N907" s="719">
        <f>VLOOKUP($L907,Index!F:H,2,FALSE)</f>
        <v>0.2</v>
      </c>
      <c r="O907" s="719">
        <f>VLOOKUP($L907,Index!F:H,3,FALSE)</f>
        <v>0.15</v>
      </c>
      <c r="P907" s="932"/>
      <c r="Q907" s="908" t="str">
        <f t="shared" si="40"/>
        <v/>
      </c>
      <c r="R907" s="678"/>
      <c r="S907" s="679"/>
      <c r="T907" s="679"/>
      <c r="U907" s="679"/>
      <c r="V907" s="680"/>
      <c r="X907" s="828" t="s">
        <v>1526</v>
      </c>
      <c r="Y907" s="945"/>
      <c r="Z907" s="945"/>
      <c r="AA907" s="604">
        <f>VLOOKUP(L907,Index!A:D,2,FALSE)</f>
        <v>132</v>
      </c>
      <c r="AB907" s="604">
        <f>VLOOKUP(L907,Index!A:D,3,FALSE)</f>
        <v>132</v>
      </c>
      <c r="AC907" s="604">
        <f>VLOOKUP(L907,Index!A:D,4,FALSE)</f>
        <v>132</v>
      </c>
    </row>
    <row r="908" spans="1:29" s="604" customFormat="1" ht="13.5" outlineLevel="1" x14ac:dyDescent="0.25">
      <c r="A908" s="603"/>
      <c r="C908" s="773"/>
      <c r="D908" s="775" t="s">
        <v>251</v>
      </c>
      <c r="E908" s="679"/>
      <c r="F908" s="714" t="s">
        <v>374</v>
      </c>
      <c r="G908" s="716" t="s">
        <v>476</v>
      </c>
      <c r="H908" s="773" t="s">
        <v>230</v>
      </c>
      <c r="I908" s="773"/>
      <c r="J908" s="673" t="str">
        <f t="shared" si="42"/>
        <v>F_V0100_L6_PLANKOPF</v>
      </c>
      <c r="K908" s="782" t="str">
        <f>VLOOKUP(L908,Index!A:D,2,FALSE)&amp;","&amp;VLOOKUP(L908,Index!A:D,3,FALSE)&amp;","&amp;VLOOKUP(L908,Index!A:D,4,FALSE)</f>
        <v>132,132,132</v>
      </c>
      <c r="L908" s="780">
        <v>252</v>
      </c>
      <c r="M908" s="774" t="s">
        <v>129</v>
      </c>
      <c r="N908" s="719">
        <f>VLOOKUP($L908,Index!F:H,2,FALSE)</f>
        <v>0.2</v>
      </c>
      <c r="O908" s="719">
        <f>VLOOKUP($L908,Index!F:H,3,FALSE)</f>
        <v>0.15</v>
      </c>
      <c r="P908" s="932"/>
      <c r="Q908" s="908" t="str">
        <f t="shared" si="40"/>
        <v/>
      </c>
      <c r="R908" s="678"/>
      <c r="S908" s="679"/>
      <c r="T908" s="679"/>
      <c r="U908" s="679"/>
      <c r="V908" s="680"/>
      <c r="X908" s="828" t="s">
        <v>1527</v>
      </c>
      <c r="Y908" s="945"/>
      <c r="Z908" s="945"/>
      <c r="AA908" s="604">
        <f>VLOOKUP(L908,Index!A:D,2,FALSE)</f>
        <v>132</v>
      </c>
      <c r="AB908" s="604">
        <f>VLOOKUP(L908,Index!A:D,3,FALSE)</f>
        <v>132</v>
      </c>
      <c r="AC908" s="604">
        <f>VLOOKUP(L908,Index!A:D,4,FALSE)</f>
        <v>132</v>
      </c>
    </row>
    <row r="909" spans="1:29" s="604" customFormat="1" ht="13.5" outlineLevel="1" x14ac:dyDescent="0.25">
      <c r="A909" s="603"/>
      <c r="C909" s="773"/>
      <c r="D909" s="775" t="s">
        <v>1577</v>
      </c>
      <c r="E909" s="679"/>
      <c r="F909" s="714" t="s">
        <v>374</v>
      </c>
      <c r="G909" s="716" t="s">
        <v>476</v>
      </c>
      <c r="H909" s="773" t="s">
        <v>232</v>
      </c>
      <c r="I909" s="773"/>
      <c r="J909" s="673" t="str">
        <f t="shared" si="42"/>
        <v>F_V0100_L7_PLANLEGENDE</v>
      </c>
      <c r="K909" s="782" t="str">
        <f>VLOOKUP(L909,Index!A:D,2,FALSE)&amp;","&amp;VLOOKUP(L909,Index!A:D,3,FALSE)&amp;","&amp;VLOOKUP(L909,Index!A:D,4,FALSE)</f>
        <v>132,132,132</v>
      </c>
      <c r="L909" s="780">
        <v>252</v>
      </c>
      <c r="M909" s="774" t="s">
        <v>129</v>
      </c>
      <c r="N909" s="719">
        <f>VLOOKUP($L909,Index!F:H,2,FALSE)</f>
        <v>0.2</v>
      </c>
      <c r="O909" s="719">
        <f>VLOOKUP($L909,Index!F:H,3,FALSE)</f>
        <v>0.15</v>
      </c>
      <c r="P909" s="932"/>
      <c r="Q909" s="908" t="str">
        <f t="shared" si="40"/>
        <v/>
      </c>
      <c r="R909" s="678"/>
      <c r="S909" s="679"/>
      <c r="T909" s="679"/>
      <c r="U909" s="679"/>
      <c r="V909" s="680"/>
      <c r="X909" s="828" t="s">
        <v>1528</v>
      </c>
      <c r="Y909" s="945"/>
      <c r="Z909" s="945"/>
      <c r="AA909" s="604">
        <f>VLOOKUP(L909,Index!A:D,2,FALSE)</f>
        <v>132</v>
      </c>
      <c r="AB909" s="604">
        <f>VLOOKUP(L909,Index!A:D,3,FALSE)</f>
        <v>132</v>
      </c>
      <c r="AC909" s="604">
        <f>VLOOKUP(L909,Index!A:D,4,FALSE)</f>
        <v>132</v>
      </c>
    </row>
    <row r="910" spans="1:29" s="604" customFormat="1" ht="13.5" outlineLevel="1" x14ac:dyDescent="0.25">
      <c r="A910" s="603"/>
      <c r="C910" s="773"/>
      <c r="D910" s="775" t="s">
        <v>231</v>
      </c>
      <c r="E910" s="679"/>
      <c r="F910" s="714" t="s">
        <v>374</v>
      </c>
      <c r="G910" s="716" t="s">
        <v>476</v>
      </c>
      <c r="H910" s="773" t="s">
        <v>233</v>
      </c>
      <c r="I910" s="773"/>
      <c r="J910" s="673" t="str">
        <f t="shared" si="42"/>
        <v>F_V0100_L8_PLANRAHMEN</v>
      </c>
      <c r="K910" s="782" t="str">
        <f>VLOOKUP(L910,Index!A:D,2,FALSE)&amp;","&amp;VLOOKUP(L910,Index!A:D,3,FALSE)&amp;","&amp;VLOOKUP(L910,Index!A:D,4,FALSE)</f>
        <v>132,132,132</v>
      </c>
      <c r="L910" s="780">
        <v>252</v>
      </c>
      <c r="M910" s="774" t="s">
        <v>129</v>
      </c>
      <c r="N910" s="719">
        <f>VLOOKUP($L910,Index!F:H,2,FALSE)</f>
        <v>0.2</v>
      </c>
      <c r="O910" s="719">
        <f>VLOOKUP($L910,Index!F:H,3,FALSE)</f>
        <v>0.15</v>
      </c>
      <c r="P910" s="932"/>
      <c r="Q910" s="908" t="str">
        <f t="shared" si="40"/>
        <v/>
      </c>
      <c r="R910" s="678"/>
      <c r="S910" s="679"/>
      <c r="T910" s="679"/>
      <c r="U910" s="679"/>
      <c r="V910" s="680"/>
      <c r="X910" s="828" t="s">
        <v>1529</v>
      </c>
      <c r="Y910" s="945"/>
      <c r="Z910" s="945"/>
      <c r="AA910" s="604">
        <f>VLOOKUP(L910,Index!A:D,2,FALSE)</f>
        <v>132</v>
      </c>
      <c r="AB910" s="604">
        <f>VLOOKUP(L910,Index!A:D,3,FALSE)</f>
        <v>132</v>
      </c>
      <c r="AC910" s="604">
        <f>VLOOKUP(L910,Index!A:D,4,FALSE)</f>
        <v>132</v>
      </c>
    </row>
    <row r="911" spans="1:29" s="604" customFormat="1" ht="13.5" outlineLevel="1" x14ac:dyDescent="0.25">
      <c r="A911" s="603"/>
      <c r="C911" s="773"/>
      <c r="D911" s="775" t="s">
        <v>1638</v>
      </c>
      <c r="E911" s="679"/>
      <c r="F911" s="774" t="s">
        <v>374</v>
      </c>
      <c r="G911" s="716" t="s">
        <v>476</v>
      </c>
      <c r="H911" s="773" t="s">
        <v>827</v>
      </c>
      <c r="I911" s="773"/>
      <c r="J911" s="673" t="str">
        <f t="shared" si="42"/>
        <v>F_V0100_G13_SYMBOL</v>
      </c>
      <c r="K911" s="838" t="str">
        <f>VLOOKUP(L911,Index!A:D,2,FALSE)&amp;","&amp;VLOOKUP(L911,Index!A:D,3,FALSE)&amp;","&amp;VLOOKUP(L911,Index!A:D,4,FALSE)</f>
        <v>0,0,0</v>
      </c>
      <c r="L911" s="777">
        <v>7</v>
      </c>
      <c r="M911" s="774" t="s">
        <v>129</v>
      </c>
      <c r="N911" s="719">
        <f>VLOOKUP($L911,Index!F:H,2,FALSE)</f>
        <v>0.1</v>
      </c>
      <c r="O911" s="719">
        <f>VLOOKUP($L911,Index!F:H,3,FALSE)</f>
        <v>0.1</v>
      </c>
      <c r="P911" s="932"/>
      <c r="Q911" s="908" t="str">
        <f t="shared" si="40"/>
        <v>X</v>
      </c>
      <c r="R911" s="678"/>
      <c r="S911" s="679" t="s">
        <v>1311</v>
      </c>
      <c r="T911" s="679"/>
      <c r="U911" s="679"/>
      <c r="V911" s="680"/>
      <c r="AA911" s="604">
        <f>VLOOKUP(L911,Index!A:D,2,FALSE)</f>
        <v>0</v>
      </c>
      <c r="AB911" s="604">
        <f>VLOOKUP(L911,Index!A:D,3,FALSE)</f>
        <v>0</v>
      </c>
      <c r="AC911" s="604">
        <f>VLOOKUP(L911,Index!A:D,4,FALSE)</f>
        <v>0</v>
      </c>
    </row>
    <row r="912" spans="1:29" s="637" customFormat="1" ht="13.5" x14ac:dyDescent="0.25">
      <c r="A912" s="745"/>
      <c r="B912" s="604"/>
      <c r="C912" s="604"/>
      <c r="E912" s="642"/>
      <c r="F912" s="636"/>
      <c r="G912" s="638"/>
      <c r="H912" s="604"/>
      <c r="I912" s="604"/>
      <c r="J912" s="639"/>
      <c r="K912" s="636"/>
      <c r="L912" s="640"/>
      <c r="M912" s="636"/>
      <c r="N912" s="641"/>
      <c r="O912" s="641"/>
      <c r="P912" s="933"/>
      <c r="Q912" s="643" t="str">
        <f t="shared" si="40"/>
        <v/>
      </c>
      <c r="R912" s="643"/>
      <c r="S912" s="642"/>
      <c r="T912" s="642"/>
      <c r="U912" s="642"/>
      <c r="V912" s="642"/>
      <c r="X912" s="828" t="s">
        <v>1530</v>
      </c>
      <c r="Y912" s="945"/>
      <c r="Z912" s="945"/>
      <c r="AA912" s="604" t="e">
        <f>VLOOKUP(L912,Index!A:D,2,FALSE)</f>
        <v>#N/A</v>
      </c>
      <c r="AB912" s="604" t="e">
        <f>VLOOKUP(L912,Index!A:D,3,FALSE)</f>
        <v>#N/A</v>
      </c>
      <c r="AC912" s="604" t="e">
        <f>VLOOKUP(L912,Index!A:D,4,FALSE)</f>
        <v>#N/A</v>
      </c>
    </row>
    <row r="913" spans="1:29" s="902" customFormat="1" ht="24" outlineLevel="1" x14ac:dyDescent="0.25">
      <c r="A913" s="901"/>
      <c r="C913" s="918" t="s">
        <v>0</v>
      </c>
      <c r="D913" s="920" t="s">
        <v>245</v>
      </c>
      <c r="E913" s="921"/>
      <c r="F913" s="919"/>
      <c r="G913" s="922"/>
      <c r="H913" s="922"/>
      <c r="I913" s="922"/>
      <c r="J913" s="922"/>
      <c r="K913" s="923"/>
      <c r="L913" s="919"/>
      <c r="M913" s="919"/>
      <c r="N913" s="924"/>
      <c r="O913" s="924"/>
      <c r="P913" s="934"/>
      <c r="Q913" s="903" t="str">
        <f t="shared" si="40"/>
        <v/>
      </c>
      <c r="R913" s="903"/>
      <c r="S913" s="904"/>
      <c r="T913" s="904"/>
      <c r="U913" s="904"/>
      <c r="V913" s="905"/>
      <c r="X913" s="902" t="s">
        <v>1531</v>
      </c>
      <c r="AA913" s="604" t="e">
        <f>VLOOKUP(L913,Index!A:D,2,FALSE)</f>
        <v>#N/A</v>
      </c>
      <c r="AB913" s="604" t="e">
        <f>VLOOKUP(L913,Index!A:D,3,FALSE)</f>
        <v>#N/A</v>
      </c>
      <c r="AC913" s="604" t="e">
        <f>VLOOKUP(L913,Index!A:D,4,FALSE)</f>
        <v>#N/A</v>
      </c>
    </row>
    <row r="914" spans="1:29" s="637" customFormat="1" ht="13.5" x14ac:dyDescent="0.25">
      <c r="A914" s="745"/>
      <c r="B914" s="604"/>
      <c r="C914" s="604"/>
      <c r="E914" s="642"/>
      <c r="F914" s="636"/>
      <c r="G914" s="638"/>
      <c r="H914" s="604"/>
      <c r="I914" s="604"/>
      <c r="J914" s="639"/>
      <c r="K914" s="636"/>
      <c r="L914" s="640"/>
      <c r="M914" s="636"/>
      <c r="N914" s="641"/>
      <c r="O914" s="641"/>
      <c r="P914" s="933"/>
      <c r="Q914" s="643" t="str">
        <f t="shared" si="40"/>
        <v/>
      </c>
      <c r="R914" s="643"/>
      <c r="S914" s="642"/>
      <c r="T914" s="642"/>
      <c r="U914" s="642"/>
      <c r="V914" s="642"/>
      <c r="X914" s="828" t="s">
        <v>1530</v>
      </c>
      <c r="Y914" s="945"/>
      <c r="Z914" s="945"/>
      <c r="AA914" s="604" t="e">
        <f>VLOOKUP(L914,Index!A:D,2,FALSE)</f>
        <v>#N/A</v>
      </c>
      <c r="AB914" s="604" t="e">
        <f>VLOOKUP(L914,Index!A:D,3,FALSE)</f>
        <v>#N/A</v>
      </c>
      <c r="AC914" s="604" t="e">
        <f>VLOOKUP(L914,Index!A:D,4,FALSE)</f>
        <v>#N/A</v>
      </c>
    </row>
    <row r="915" spans="1:29" s="604" customFormat="1" ht="13.5" outlineLevel="1" x14ac:dyDescent="0.25">
      <c r="A915" s="603"/>
      <c r="C915" s="602" t="s">
        <v>79</v>
      </c>
      <c r="D915" s="602" t="s">
        <v>178</v>
      </c>
      <c r="E915" s="807" t="s">
        <v>1862</v>
      </c>
      <c r="F915" s="599"/>
      <c r="G915" s="805"/>
      <c r="H915" s="602"/>
      <c r="I915" s="602"/>
      <c r="J915" s="805"/>
      <c r="K915" s="731"/>
      <c r="L915" s="599"/>
      <c r="M915" s="599"/>
      <c r="N915" s="806"/>
      <c r="O915" s="806"/>
      <c r="P915" s="939"/>
      <c r="Q915" s="912" t="str">
        <f t="shared" si="40"/>
        <v/>
      </c>
      <c r="R915" s="806"/>
      <c r="S915" s="808"/>
      <c r="T915" s="808"/>
      <c r="U915" s="808"/>
      <c r="V915" s="808"/>
      <c r="W915" s="839" t="s">
        <v>887</v>
      </c>
      <c r="X915" s="828" t="s">
        <v>1532</v>
      </c>
      <c r="Y915" s="945"/>
      <c r="Z915" s="945"/>
      <c r="AA915" s="604" t="e">
        <f>VLOOKUP(L915,Index!A:D,2,FALSE)</f>
        <v>#N/A</v>
      </c>
      <c r="AB915" s="604" t="e">
        <f>VLOOKUP(L915,Index!A:D,3,FALSE)</f>
        <v>#N/A</v>
      </c>
      <c r="AC915" s="604" t="e">
        <f>VLOOKUP(L915,Index!A:D,4,FALSE)</f>
        <v>#N/A</v>
      </c>
    </row>
    <row r="916" spans="1:29" s="604" customFormat="1" ht="13.5" outlineLevel="1" x14ac:dyDescent="0.25">
      <c r="A916" s="603"/>
      <c r="C916" s="601" t="s">
        <v>179</v>
      </c>
      <c r="D916" s="601" t="s">
        <v>178</v>
      </c>
      <c r="E916" s="626"/>
      <c r="F916" s="600"/>
      <c r="G916" s="622"/>
      <c r="H916" s="601"/>
      <c r="I916" s="601"/>
      <c r="J916" s="623"/>
      <c r="K916" s="600"/>
      <c r="L916" s="624"/>
      <c r="M916" s="600"/>
      <c r="N916" s="625"/>
      <c r="O916" s="625"/>
      <c r="P916" s="931"/>
      <c r="Q916" s="907" t="str">
        <f t="shared" si="40"/>
        <v/>
      </c>
      <c r="R916" s="627"/>
      <c r="S916" s="626"/>
      <c r="T916" s="626"/>
      <c r="U916" s="626"/>
      <c r="V916" s="626"/>
      <c r="X916" s="828" t="s">
        <v>1533</v>
      </c>
      <c r="Y916" s="945"/>
      <c r="Z916" s="945"/>
      <c r="AA916" s="604" t="e">
        <f>VLOOKUP(L916,Index!A:D,2,FALSE)</f>
        <v>#N/A</v>
      </c>
      <c r="AB916" s="604" t="e">
        <f>VLOOKUP(L916,Index!A:D,3,FALSE)</f>
        <v>#N/A</v>
      </c>
      <c r="AC916" s="604" t="e">
        <f>VLOOKUP(L916,Index!A:D,4,FALSE)</f>
        <v>#N/A</v>
      </c>
    </row>
    <row r="917" spans="1:29" s="604" customFormat="1" ht="13.5" outlineLevel="1" x14ac:dyDescent="0.25">
      <c r="A917" s="603"/>
      <c r="C917" s="713"/>
      <c r="D917" s="715" t="s">
        <v>169</v>
      </c>
      <c r="E917" s="679" t="s">
        <v>1768</v>
      </c>
      <c r="F917" s="714" t="s">
        <v>0</v>
      </c>
      <c r="G917" s="716" t="s">
        <v>179</v>
      </c>
      <c r="H917" s="713" t="s">
        <v>174</v>
      </c>
      <c r="I917" s="713"/>
      <c r="J917" s="673" t="str">
        <f>F917&amp;"_"&amp;G917&amp;"_"&amp;H917&amp;"_"&amp;UPPER(D917)</f>
        <v>H_D0500_E1_ERZEUGUNG</v>
      </c>
      <c r="K917" s="724" t="str">
        <f>VLOOKUP(L917,Index!A:D,2,FALSE)&amp;","&amp;VLOOKUP(L917,Index!A:D,3,FALSE)&amp;","&amp;VLOOKUP(L917,Index!A:D,4,FALSE)</f>
        <v>214,214,214</v>
      </c>
      <c r="L917" s="718">
        <v>254</v>
      </c>
      <c r="M917" s="714" t="s">
        <v>129</v>
      </c>
      <c r="N917" s="719">
        <f>VLOOKUP($L917,Index!F:H,2,FALSE)</f>
        <v>0.45</v>
      </c>
      <c r="O917" s="719">
        <f>VLOOKUP($L917,Index!F:H,3,FALSE)</f>
        <v>0.35</v>
      </c>
      <c r="P917" s="932"/>
      <c r="Q917" s="908" t="str">
        <f t="shared" si="40"/>
        <v/>
      </c>
      <c r="R917" s="678"/>
      <c r="S917" s="679"/>
      <c r="T917" s="679"/>
      <c r="U917" s="679"/>
      <c r="V917" s="680"/>
      <c r="X917" s="828" t="s">
        <v>1534</v>
      </c>
      <c r="Y917" s="945"/>
      <c r="Z917" s="945"/>
      <c r="AA917" s="604">
        <f>VLOOKUP(L917,Index!A:D,2,FALSE)</f>
        <v>214</v>
      </c>
      <c r="AB917" s="604">
        <f>VLOOKUP(L917,Index!A:D,3,FALSE)</f>
        <v>214</v>
      </c>
      <c r="AC917" s="604">
        <f>VLOOKUP(L917,Index!A:D,4,FALSE)</f>
        <v>214</v>
      </c>
    </row>
    <row r="918" spans="1:29" s="604" customFormat="1" ht="13.5" outlineLevel="1" x14ac:dyDescent="0.25">
      <c r="A918" s="603"/>
      <c r="C918" s="713"/>
      <c r="D918" s="715" t="s">
        <v>144</v>
      </c>
      <c r="E918" s="679" t="s">
        <v>1768</v>
      </c>
      <c r="F918" s="714" t="s">
        <v>0</v>
      </c>
      <c r="G918" s="716" t="s">
        <v>179</v>
      </c>
      <c r="H918" s="713" t="s">
        <v>174</v>
      </c>
      <c r="I918" s="713"/>
      <c r="J918" s="673" t="str">
        <f>F918&amp;"_"&amp;G918&amp;"_"&amp;H918&amp;"_"&amp;UPPER(D918)</f>
        <v>H_D0500_E1_APPARAT</v>
      </c>
      <c r="K918" s="783" t="str">
        <f>VLOOKUP(L918,Index!A:D,2,FALSE)&amp;","&amp;VLOOKUP(L918,Index!A:D,3,FALSE)&amp;","&amp;VLOOKUP(L918,Index!A:D,4,FALSE)</f>
        <v>173,173,173</v>
      </c>
      <c r="L918" s="718">
        <v>253</v>
      </c>
      <c r="M918" s="714" t="s">
        <v>129</v>
      </c>
      <c r="N918" s="719">
        <f>VLOOKUP($L918,Index!F:H,2,FALSE)</f>
        <v>0.3</v>
      </c>
      <c r="O918" s="719">
        <f>VLOOKUP($L918,Index!F:H,3,FALSE)</f>
        <v>0.2</v>
      </c>
      <c r="P918" s="932"/>
      <c r="Q918" s="908" t="str">
        <f t="shared" si="40"/>
        <v>X</v>
      </c>
      <c r="R918" s="678"/>
      <c r="S918" s="679" t="s">
        <v>1313</v>
      </c>
      <c r="T918" s="679"/>
      <c r="U918" s="679"/>
      <c r="V918" s="684"/>
      <c r="W918" s="841" t="s">
        <v>1314</v>
      </c>
      <c r="X918" s="828" t="s">
        <v>1535</v>
      </c>
      <c r="Y918" s="945"/>
      <c r="Z918" s="945"/>
      <c r="AA918" s="604">
        <f>VLOOKUP(L918,Index!A:D,2,FALSE)</f>
        <v>173</v>
      </c>
      <c r="AB918" s="604">
        <f>VLOOKUP(L918,Index!A:D,3,FALSE)</f>
        <v>173</v>
      </c>
      <c r="AC918" s="604">
        <f>VLOOKUP(L918,Index!A:D,4,FALSE)</f>
        <v>173</v>
      </c>
    </row>
    <row r="919" spans="1:29" s="604" customFormat="1" ht="13.5" outlineLevel="1" x14ac:dyDescent="0.25">
      <c r="A919" s="603"/>
      <c r="C919" s="628"/>
      <c r="D919" s="715" t="s">
        <v>144</v>
      </c>
      <c r="E919" s="735" t="s">
        <v>202</v>
      </c>
      <c r="F919" s="629" t="s">
        <v>0</v>
      </c>
      <c r="G919" s="630" t="s">
        <v>179</v>
      </c>
      <c r="H919" s="628" t="s">
        <v>174</v>
      </c>
      <c r="I919" s="628" t="s">
        <v>204</v>
      </c>
      <c r="J919" s="673" t="str">
        <f>F919&amp;"_"&amp;G919&amp;"_"&amp;H919&amp;"_"&amp;I919&amp;"_"&amp;UPPER(D919)</f>
        <v>H_D0500_E1_FWM_APPARAT</v>
      </c>
      <c r="K919" s="842" t="str">
        <f>VLOOKUP(L919,Index!A:D,2,FALSE)&amp;","&amp;VLOOKUP(L919,Index!A:D,3,FALSE)&amp;","&amp;VLOOKUP(L919,Index!A:D,4,FALSE)</f>
        <v>173,173,173</v>
      </c>
      <c r="L919" s="632">
        <v>253</v>
      </c>
      <c r="M919" s="629" t="s">
        <v>129</v>
      </c>
      <c r="N919" s="633">
        <f>VLOOKUP($L919,Index!F:H,2,FALSE)</f>
        <v>0.3</v>
      </c>
      <c r="O919" s="633">
        <f>VLOOKUP($L919,Index!F:H,3,FALSE)</f>
        <v>0.2</v>
      </c>
      <c r="P919" s="932"/>
      <c r="Q919" s="908" t="str">
        <f t="shared" si="40"/>
        <v/>
      </c>
      <c r="R919" s="635"/>
      <c r="S919" s="634"/>
      <c r="T919" s="634"/>
      <c r="U919" s="634"/>
      <c r="V919" s="634"/>
      <c r="X919" s="828" t="s">
        <v>1536</v>
      </c>
      <c r="Y919" s="945"/>
      <c r="Z919" s="945"/>
      <c r="AA919" s="604">
        <f>VLOOKUP(L919,Index!A:D,2,FALSE)</f>
        <v>173</v>
      </c>
      <c r="AB919" s="604">
        <f>VLOOKUP(L919,Index!A:D,3,FALSE)</f>
        <v>173</v>
      </c>
      <c r="AC919" s="604">
        <f>VLOOKUP(L919,Index!A:D,4,FALSE)</f>
        <v>173</v>
      </c>
    </row>
    <row r="920" spans="1:29" s="604" customFormat="1" ht="13.5" outlineLevel="1" x14ac:dyDescent="0.25">
      <c r="A920" s="603"/>
      <c r="C920" s="628"/>
      <c r="D920" s="715" t="s">
        <v>144</v>
      </c>
      <c r="E920" s="735" t="s">
        <v>1808</v>
      </c>
      <c r="F920" s="629" t="s">
        <v>0</v>
      </c>
      <c r="G920" s="630" t="s">
        <v>179</v>
      </c>
      <c r="H920" s="628" t="s">
        <v>174</v>
      </c>
      <c r="I920" s="628" t="s">
        <v>1817</v>
      </c>
      <c r="J920" s="673" t="str">
        <f>F920&amp;"_"&amp;G920&amp;"_"&amp;H920&amp;"_"&amp;I920&amp;"_"&amp;UPPER(D920)</f>
        <v>H_D0500_E1_BHZ_APPARAT</v>
      </c>
      <c r="K920" s="843" t="str">
        <f>VLOOKUP(L920,Index!A:D,2,FALSE)&amp;","&amp;VLOOKUP(L920,Index!A:D,3,FALSE)&amp;","&amp;VLOOKUP(L920,Index!A:D,4,FALSE)</f>
        <v>127,63,79</v>
      </c>
      <c r="L920" s="632">
        <v>247</v>
      </c>
      <c r="M920" s="629" t="s">
        <v>129</v>
      </c>
      <c r="N920" s="633">
        <f>VLOOKUP($L920,Index!F:H,2,FALSE)</f>
        <v>0.15</v>
      </c>
      <c r="O920" s="633">
        <f>VLOOKUP($L920,Index!F:H,3,FALSE)</f>
        <v>0.1</v>
      </c>
      <c r="P920" s="932"/>
      <c r="Q920" s="908" t="str">
        <f t="shared" si="40"/>
        <v/>
      </c>
      <c r="R920" s="635"/>
      <c r="S920" s="634"/>
      <c r="T920" s="634"/>
      <c r="U920" s="634"/>
      <c r="V920" s="634"/>
      <c r="W920" s="841" t="s">
        <v>1315</v>
      </c>
      <c r="X920" s="828" t="s">
        <v>1537</v>
      </c>
      <c r="Y920" s="945"/>
      <c r="Z920" s="945"/>
      <c r="AA920" s="604">
        <f>VLOOKUP(L920,Index!A:D,2,FALSE)</f>
        <v>127</v>
      </c>
      <c r="AB920" s="604">
        <f>VLOOKUP(L920,Index!A:D,3,FALSE)</f>
        <v>63</v>
      </c>
      <c r="AC920" s="604">
        <f>VLOOKUP(L920,Index!A:D,4,FALSE)</f>
        <v>79</v>
      </c>
    </row>
    <row r="921" spans="1:29" s="604" customFormat="1" ht="13.5" outlineLevel="1" x14ac:dyDescent="0.25">
      <c r="A921" s="603"/>
      <c r="C921" s="628"/>
      <c r="D921" s="715" t="s">
        <v>144</v>
      </c>
      <c r="E921" s="735" t="s">
        <v>1818</v>
      </c>
      <c r="F921" s="629" t="s">
        <v>0</v>
      </c>
      <c r="G921" s="630" t="s">
        <v>179</v>
      </c>
      <c r="H921" s="628" t="s">
        <v>174</v>
      </c>
      <c r="I921" s="628" t="s">
        <v>1817</v>
      </c>
      <c r="J921" s="673" t="str">
        <f>F921&amp;"_"&amp;G921&amp;"_"&amp;H921&amp;"_"&amp;I921&amp;"_"&amp;UPPER(D921)</f>
        <v>H_D0500_E1_BHZ_APPARAT</v>
      </c>
      <c r="K921" s="951" t="str">
        <f>VLOOKUP(L921,Index!A:D,2,FALSE)&amp;","&amp;VLOOKUP(L921,Index!A:D,3,FALSE)&amp;","&amp;VLOOKUP(L921,Index!A:D,4,FALSE)</f>
        <v>173,173,173</v>
      </c>
      <c r="L921" s="632">
        <v>253</v>
      </c>
      <c r="M921" s="629" t="s">
        <v>129</v>
      </c>
      <c r="N921" s="633">
        <f>VLOOKUP($L921,Index!F:H,2,FALSE)</f>
        <v>0.3</v>
      </c>
      <c r="O921" s="633">
        <f>VLOOKUP($L921,Index!F:H,3,FALSE)</f>
        <v>0.2</v>
      </c>
      <c r="P921" s="932"/>
      <c r="Q921" s="908" t="str">
        <f t="shared" si="40"/>
        <v/>
      </c>
      <c r="R921" s="635"/>
      <c r="S921" s="634"/>
      <c r="T921" s="634"/>
      <c r="U921" s="634"/>
      <c r="V921" s="634"/>
      <c r="W921" s="841" t="s">
        <v>1315</v>
      </c>
      <c r="X921" s="828" t="s">
        <v>1537</v>
      </c>
      <c r="Y921" s="945"/>
      <c r="Z921" s="945"/>
      <c r="AA921" s="604">
        <f>VLOOKUP(L921,Index!A:D,2,FALSE)</f>
        <v>173</v>
      </c>
      <c r="AB921" s="604">
        <f>VLOOKUP(L921,Index!A:D,3,FALSE)</f>
        <v>173</v>
      </c>
      <c r="AC921" s="604">
        <f>VLOOKUP(L921,Index!A:D,4,FALSE)</f>
        <v>173</v>
      </c>
    </row>
    <row r="922" spans="1:29" s="604" customFormat="1" ht="13.5" outlineLevel="1" x14ac:dyDescent="0.25">
      <c r="A922" s="603"/>
      <c r="C922" s="713"/>
      <c r="D922" s="715" t="s">
        <v>170</v>
      </c>
      <c r="E922" s="679" t="s">
        <v>1768</v>
      </c>
      <c r="F922" s="714" t="s">
        <v>0</v>
      </c>
      <c r="G922" s="716" t="s">
        <v>179</v>
      </c>
      <c r="H922" s="628" t="s">
        <v>174</v>
      </c>
      <c r="I922" s="713"/>
      <c r="J922" s="673" t="str">
        <f>F922&amp;"_"&amp;G922&amp;"_"&amp;H922&amp;"_"&amp;UPPER(D922)</f>
        <v>H_D0500_E1_LEITUNG</v>
      </c>
      <c r="K922" s="800" t="str">
        <f>VLOOKUP(L922,Index!A:D,2,FALSE)&amp;","&amp;VLOOKUP(L922,Index!A:D,3,FALSE)&amp;","&amp;VLOOKUP(L922,Index!A:D,4,FALSE)</f>
        <v>255,0,0</v>
      </c>
      <c r="L922" s="718">
        <v>10</v>
      </c>
      <c r="M922" s="629" t="s">
        <v>129</v>
      </c>
      <c r="N922" s="719">
        <f>VLOOKUP($L922,Index!F:H,2,FALSE)</f>
        <v>0.25</v>
      </c>
      <c r="O922" s="719">
        <f>VLOOKUP($L922,Index!F:H,3,FALSE)</f>
        <v>0.15</v>
      </c>
      <c r="P922" s="932"/>
      <c r="Q922" s="908" t="str">
        <f t="shared" si="40"/>
        <v/>
      </c>
      <c r="R922" s="678"/>
      <c r="S922" s="679"/>
      <c r="T922" s="679"/>
      <c r="U922" s="679"/>
      <c r="V922" s="680"/>
      <c r="X922" s="828" t="s">
        <v>1538</v>
      </c>
      <c r="Y922" s="945"/>
      <c r="Z922" s="945"/>
      <c r="AA922" s="604">
        <f>VLOOKUP(L922,Index!A:D,2,FALSE)</f>
        <v>255</v>
      </c>
      <c r="AB922" s="604">
        <f>VLOOKUP(L922,Index!A:D,3,FALSE)</f>
        <v>0</v>
      </c>
      <c r="AC922" s="604">
        <f>VLOOKUP(L922,Index!A:D,4,FALSE)</f>
        <v>0</v>
      </c>
    </row>
    <row r="923" spans="1:29" s="604" customFormat="1" ht="13.5" outlineLevel="1" x14ac:dyDescent="0.25">
      <c r="A923" s="603"/>
      <c r="C923" s="628"/>
      <c r="D923" s="715" t="s">
        <v>170</v>
      </c>
      <c r="E923" s="735" t="s">
        <v>1798</v>
      </c>
      <c r="F923" s="629" t="s">
        <v>0</v>
      </c>
      <c r="G923" s="630" t="s">
        <v>179</v>
      </c>
      <c r="H923" s="628" t="s">
        <v>174</v>
      </c>
      <c r="I923" s="628" t="s">
        <v>1809</v>
      </c>
      <c r="J923" s="673" t="str">
        <f t="shared" ref="J923:J933" si="43">F923&amp;"_"&amp;G923&amp;"_"&amp;H923&amp;"_"&amp;I923&amp;"_"&amp;UPPER(D923)</f>
        <v>H_D0500_E1_HEI_LEITUNG</v>
      </c>
      <c r="K923" s="952" t="str">
        <f>VLOOKUP(L923,Index!A:D,2,FALSE)&amp;","&amp;VLOOKUP(L923,Index!A:D,3,FALSE)&amp;","&amp;VLOOKUP(L923,Index!A:D,4,FALSE)</f>
        <v>255,0,0</v>
      </c>
      <c r="L923" s="632">
        <v>10</v>
      </c>
      <c r="M923" s="629" t="s">
        <v>129</v>
      </c>
      <c r="N923" s="633">
        <f>VLOOKUP($L923,Index!F:H,2,FALSE)</f>
        <v>0.25</v>
      </c>
      <c r="O923" s="633">
        <f>VLOOKUP($L923,Index!F:H,3,FALSE)</f>
        <v>0.15</v>
      </c>
      <c r="P923" s="932"/>
      <c r="Q923" s="908" t="str">
        <f t="shared" si="40"/>
        <v/>
      </c>
      <c r="R923" s="635"/>
      <c r="S923" s="634"/>
      <c r="T923" s="634"/>
      <c r="U923" s="634"/>
      <c r="V923" s="634"/>
      <c r="W923" s="844"/>
      <c r="X923" s="828"/>
      <c r="Y923" s="945"/>
      <c r="Z923" s="945"/>
      <c r="AA923" s="604">
        <f>VLOOKUP(L923,Index!A:D,2,FALSE)</f>
        <v>255</v>
      </c>
      <c r="AB923" s="604">
        <f>VLOOKUP(L923,Index!A:D,3,FALSE)</f>
        <v>0</v>
      </c>
      <c r="AC923" s="604">
        <f>VLOOKUP(L923,Index!A:D,4,FALSE)</f>
        <v>0</v>
      </c>
    </row>
    <row r="924" spans="1:29" s="604" customFormat="1" ht="13.5" outlineLevel="1" x14ac:dyDescent="0.25">
      <c r="A924" s="603"/>
      <c r="C924" s="628"/>
      <c r="D924" s="715" t="s">
        <v>170</v>
      </c>
      <c r="E924" s="735" t="s">
        <v>1799</v>
      </c>
      <c r="F924" s="629" t="s">
        <v>0</v>
      </c>
      <c r="G924" s="630" t="s">
        <v>179</v>
      </c>
      <c r="H924" s="628" t="s">
        <v>174</v>
      </c>
      <c r="I924" s="628" t="s">
        <v>133</v>
      </c>
      <c r="J924" s="673" t="str">
        <f t="shared" si="43"/>
        <v>H_D0500_E1_FWV_LEITUNG</v>
      </c>
      <c r="K924" s="953" t="str">
        <f>VLOOKUP(L924,Index!A:D,2,FALSE)&amp;","&amp;VLOOKUP(L924,Index!A:D,3,FALSE)&amp;","&amp;VLOOKUP(L924,Index!A:D,4,FALSE)</f>
        <v>204,102,0</v>
      </c>
      <c r="L924" s="632">
        <v>32</v>
      </c>
      <c r="M924" s="629" t="s">
        <v>129</v>
      </c>
      <c r="N924" s="633">
        <f>VLOOKUP($L924,Index!F:H,2,FALSE)</f>
        <v>0.25</v>
      </c>
      <c r="O924" s="633">
        <f>VLOOKUP($L924,Index!F:H,3,FALSE)</f>
        <v>0.15</v>
      </c>
      <c r="P924" s="932"/>
      <c r="Q924" s="908" t="str">
        <f t="shared" si="40"/>
        <v/>
      </c>
      <c r="R924" s="635"/>
      <c r="S924" s="634"/>
      <c r="T924" s="634"/>
      <c r="U924" s="634"/>
      <c r="V924" s="634"/>
      <c r="W924" s="844"/>
      <c r="X924" s="828"/>
      <c r="Y924" s="945"/>
      <c r="Z924" s="945"/>
      <c r="AA924" s="604">
        <f>VLOOKUP(L924,Index!A:D,2,FALSE)</f>
        <v>204</v>
      </c>
      <c r="AB924" s="604">
        <f>VLOOKUP(L924,Index!A:D,3,FALSE)</f>
        <v>102</v>
      </c>
      <c r="AC924" s="604">
        <f>VLOOKUP(L924,Index!A:D,4,FALSE)</f>
        <v>0</v>
      </c>
    </row>
    <row r="925" spans="1:29" s="604" customFormat="1" ht="13.5" outlineLevel="1" x14ac:dyDescent="0.25">
      <c r="A925" s="603"/>
      <c r="C925" s="628"/>
      <c r="D925" s="715" t="s">
        <v>170</v>
      </c>
      <c r="E925" s="735" t="s">
        <v>1800</v>
      </c>
      <c r="F925" s="629" t="s">
        <v>0</v>
      </c>
      <c r="G925" s="630" t="s">
        <v>179</v>
      </c>
      <c r="H925" s="628" t="s">
        <v>174</v>
      </c>
      <c r="I925" s="628" t="s">
        <v>134</v>
      </c>
      <c r="J925" s="673" t="str">
        <f t="shared" si="43"/>
        <v>H_D0500_E1_FWR_LEITUNG</v>
      </c>
      <c r="K925" s="953" t="str">
        <f>VLOOKUP(L925,Index!A:D,2,FALSE)&amp;","&amp;VLOOKUP(L925,Index!A:D,3,FALSE)&amp;","&amp;VLOOKUP(L925,Index!A:D,4,FALSE)</f>
        <v>204,102,0</v>
      </c>
      <c r="L925" s="632">
        <v>32</v>
      </c>
      <c r="M925" s="629" t="s">
        <v>96</v>
      </c>
      <c r="N925" s="633">
        <f>VLOOKUP($L925,Index!F:H,2,FALSE)</f>
        <v>0.25</v>
      </c>
      <c r="O925" s="633">
        <f>VLOOKUP($L925,Index!F:H,3,FALSE)</f>
        <v>0.15</v>
      </c>
      <c r="P925" s="932"/>
      <c r="Q925" s="908" t="str">
        <f t="shared" si="40"/>
        <v/>
      </c>
      <c r="R925" s="635"/>
      <c r="S925" s="634"/>
      <c r="T925" s="634"/>
      <c r="U925" s="634"/>
      <c r="V925" s="634"/>
      <c r="W925" s="844"/>
      <c r="X925" s="828"/>
      <c r="Y925" s="945"/>
      <c r="Z925" s="945"/>
      <c r="AA925" s="604">
        <f>VLOOKUP(L925,Index!A:D,2,FALSE)</f>
        <v>204</v>
      </c>
      <c r="AB925" s="604">
        <f>VLOOKUP(L925,Index!A:D,3,FALSE)</f>
        <v>102</v>
      </c>
      <c r="AC925" s="604">
        <f>VLOOKUP(L925,Index!A:D,4,FALSE)</f>
        <v>0</v>
      </c>
    </row>
    <row r="926" spans="1:29" s="604" customFormat="1" ht="13.5" outlineLevel="1" x14ac:dyDescent="0.25">
      <c r="A926" s="603"/>
      <c r="C926" s="628"/>
      <c r="D926" s="715" t="s">
        <v>170</v>
      </c>
      <c r="E926" s="735" t="s">
        <v>1801</v>
      </c>
      <c r="F926" s="629" t="s">
        <v>0</v>
      </c>
      <c r="G926" s="630" t="s">
        <v>179</v>
      </c>
      <c r="H926" s="628" t="s">
        <v>174</v>
      </c>
      <c r="I926" s="628" t="s">
        <v>1810</v>
      </c>
      <c r="J926" s="673" t="str">
        <f t="shared" si="43"/>
        <v>H_D0500_E1_HEV_LEITUNG</v>
      </c>
      <c r="K926" s="952" t="str">
        <f>VLOOKUP(L926,Index!A:D,2,FALSE)&amp;","&amp;VLOOKUP(L926,Index!A:D,3,FALSE)&amp;","&amp;VLOOKUP(L926,Index!A:D,4,FALSE)</f>
        <v>255,0,0</v>
      </c>
      <c r="L926" s="632">
        <v>10</v>
      </c>
      <c r="M926" s="629" t="s">
        <v>129</v>
      </c>
      <c r="N926" s="633">
        <f>VLOOKUP($L926,Index!F:H,2,FALSE)</f>
        <v>0.25</v>
      </c>
      <c r="O926" s="633">
        <f>VLOOKUP($L926,Index!F:H,3,FALSE)</f>
        <v>0.15</v>
      </c>
      <c r="P926" s="932"/>
      <c r="Q926" s="908" t="str">
        <f t="shared" si="40"/>
        <v/>
      </c>
      <c r="R926" s="635"/>
      <c r="S926" s="634"/>
      <c r="T926" s="634"/>
      <c r="U926" s="634"/>
      <c r="V926" s="634"/>
      <c r="W926" s="844"/>
      <c r="X926" s="828"/>
      <c r="Y926" s="945"/>
      <c r="Z926" s="945"/>
      <c r="AA926" s="604">
        <f>VLOOKUP(L926,Index!A:D,2,FALSE)</f>
        <v>255</v>
      </c>
      <c r="AB926" s="604">
        <f>VLOOKUP(L926,Index!A:D,3,FALSE)</f>
        <v>0</v>
      </c>
      <c r="AC926" s="604">
        <f>VLOOKUP(L926,Index!A:D,4,FALSE)</f>
        <v>0</v>
      </c>
    </row>
    <row r="927" spans="1:29" s="604" customFormat="1" ht="13.5" outlineLevel="1" x14ac:dyDescent="0.25">
      <c r="A927" s="603"/>
      <c r="C927" s="628"/>
      <c r="D927" s="715" t="s">
        <v>170</v>
      </c>
      <c r="E927" s="735" t="s">
        <v>1802</v>
      </c>
      <c r="F927" s="629" t="s">
        <v>0</v>
      </c>
      <c r="G927" s="630" t="s">
        <v>179</v>
      </c>
      <c r="H927" s="628" t="s">
        <v>174</v>
      </c>
      <c r="I927" s="628" t="s">
        <v>1811</v>
      </c>
      <c r="J927" s="673" t="str">
        <f t="shared" si="43"/>
        <v>H_D0500_E1_HER_LEITUNG</v>
      </c>
      <c r="K927" s="830" t="str">
        <f>VLOOKUP(L927,Index!A:D,2,FALSE)&amp;","&amp;VLOOKUP(L927,Index!A:D,3,FALSE)&amp;","&amp;VLOOKUP(L927,Index!A:D,4,FALSE)</f>
        <v>0,127,255</v>
      </c>
      <c r="L927" s="632">
        <v>150</v>
      </c>
      <c r="M927" s="629" t="s">
        <v>129</v>
      </c>
      <c r="N927" s="633">
        <f>VLOOKUP($L927,Index!F:H,2,FALSE)</f>
        <v>0.25</v>
      </c>
      <c r="O927" s="633">
        <f>VLOOKUP($L927,Index!F:H,3,FALSE)</f>
        <v>0.15</v>
      </c>
      <c r="P927" s="932"/>
      <c r="Q927" s="908" t="str">
        <f t="shared" si="40"/>
        <v/>
      </c>
      <c r="R927" s="635"/>
      <c r="S927" s="634"/>
      <c r="T927" s="634"/>
      <c r="U927" s="634"/>
      <c r="V927" s="634"/>
      <c r="W927" s="844"/>
      <c r="X927" s="828"/>
      <c r="Y927" s="945"/>
      <c r="Z927" s="945"/>
      <c r="AA927" s="604">
        <f>VLOOKUP(L927,Index!A:D,2,FALSE)</f>
        <v>0</v>
      </c>
      <c r="AB927" s="604">
        <f>VLOOKUP(L927,Index!A:D,3,FALSE)</f>
        <v>127</v>
      </c>
      <c r="AC927" s="604">
        <f>VLOOKUP(L927,Index!A:D,4,FALSE)</f>
        <v>255</v>
      </c>
    </row>
    <row r="928" spans="1:29" s="604" customFormat="1" ht="13.5" outlineLevel="1" x14ac:dyDescent="0.25">
      <c r="A928" s="603"/>
      <c r="C928" s="628"/>
      <c r="D928" s="715" t="s">
        <v>170</v>
      </c>
      <c r="E928" s="735" t="s">
        <v>1803</v>
      </c>
      <c r="F928" s="629" t="s">
        <v>0</v>
      </c>
      <c r="G928" s="630" t="s">
        <v>179</v>
      </c>
      <c r="H928" s="628" t="s">
        <v>174</v>
      </c>
      <c r="I928" s="628" t="s">
        <v>1812</v>
      </c>
      <c r="J928" s="673" t="str">
        <f t="shared" si="43"/>
        <v>H_D0500_E1_WRG_LEITUNG</v>
      </c>
      <c r="K928" s="846" t="str">
        <f>VLOOKUP(L928,Index!A:D,2,FALSE)&amp;","&amp;VLOOKUP(L928,Index!A:D,3,FALSE)&amp;","&amp;VLOOKUP(L928,Index!A:D,4,FALSE)</f>
        <v>127,0,0</v>
      </c>
      <c r="L928" s="632">
        <v>16</v>
      </c>
      <c r="M928" s="629" t="s">
        <v>129</v>
      </c>
      <c r="N928" s="633">
        <f>VLOOKUP($L928,Index!F:H,2,FALSE)</f>
        <v>0.25</v>
      </c>
      <c r="O928" s="633">
        <f>VLOOKUP($L928,Index!F:H,3,FALSE)</f>
        <v>0.15</v>
      </c>
      <c r="P928" s="932"/>
      <c r="Q928" s="908" t="str">
        <f t="shared" si="40"/>
        <v/>
      </c>
      <c r="R928" s="635"/>
      <c r="S928" s="634"/>
      <c r="T928" s="634"/>
      <c r="U928" s="634"/>
      <c r="V928" s="634"/>
      <c r="W928" s="844"/>
      <c r="X928" s="828"/>
      <c r="Y928" s="945"/>
      <c r="Z928" s="945"/>
      <c r="AA928" s="604">
        <f>VLOOKUP(L928,Index!A:D,2,FALSE)</f>
        <v>127</v>
      </c>
      <c r="AB928" s="604">
        <f>VLOOKUP(L928,Index!A:D,3,FALSE)</f>
        <v>0</v>
      </c>
      <c r="AC928" s="604">
        <f>VLOOKUP(L928,Index!A:D,4,FALSE)</f>
        <v>0</v>
      </c>
    </row>
    <row r="929" spans="1:29" s="604" customFormat="1" ht="13.5" outlineLevel="1" x14ac:dyDescent="0.25">
      <c r="A929" s="603"/>
      <c r="C929" s="628"/>
      <c r="D929" s="715" t="s">
        <v>170</v>
      </c>
      <c r="E929" s="735" t="s">
        <v>1804</v>
      </c>
      <c r="F929" s="629" t="s">
        <v>0</v>
      </c>
      <c r="G929" s="630" t="s">
        <v>179</v>
      </c>
      <c r="H929" s="628" t="s">
        <v>174</v>
      </c>
      <c r="I929" s="628" t="s">
        <v>1813</v>
      </c>
      <c r="J929" s="673" t="str">
        <f t="shared" si="43"/>
        <v>H_D0500_E1_WRV_LEITUNG</v>
      </c>
      <c r="K929" s="846" t="str">
        <f>VLOOKUP(L929,Index!A:D,2,FALSE)&amp;","&amp;VLOOKUP(L929,Index!A:D,3,FALSE)&amp;","&amp;VLOOKUP(L929,Index!A:D,4,FALSE)</f>
        <v>127,0,0</v>
      </c>
      <c r="L929" s="632">
        <v>16</v>
      </c>
      <c r="M929" s="629" t="s">
        <v>129</v>
      </c>
      <c r="N929" s="633">
        <f>VLOOKUP($L929,Index!F:H,2,FALSE)</f>
        <v>0.25</v>
      </c>
      <c r="O929" s="633">
        <f>VLOOKUP($L929,Index!F:H,3,FALSE)</f>
        <v>0.15</v>
      </c>
      <c r="P929" s="932"/>
      <c r="Q929" s="908" t="str">
        <f t="shared" si="40"/>
        <v/>
      </c>
      <c r="R929" s="635"/>
      <c r="S929" s="634"/>
      <c r="T929" s="634"/>
      <c r="U929" s="634"/>
      <c r="V929" s="634"/>
      <c r="W929" s="844"/>
      <c r="X929" s="828"/>
      <c r="Y929" s="945"/>
      <c r="Z929" s="945"/>
      <c r="AA929" s="604">
        <f>VLOOKUP(L929,Index!A:D,2,FALSE)</f>
        <v>127</v>
      </c>
      <c r="AB929" s="604">
        <f>VLOOKUP(L929,Index!A:D,3,FALSE)</f>
        <v>0</v>
      </c>
      <c r="AC929" s="604">
        <f>VLOOKUP(L929,Index!A:D,4,FALSE)</f>
        <v>0</v>
      </c>
    </row>
    <row r="930" spans="1:29" s="604" customFormat="1" ht="13.5" outlineLevel="1" x14ac:dyDescent="0.25">
      <c r="A930" s="603"/>
      <c r="C930" s="628"/>
      <c r="D930" s="715" t="s">
        <v>170</v>
      </c>
      <c r="E930" s="735" t="s">
        <v>1805</v>
      </c>
      <c r="F930" s="629" t="s">
        <v>0</v>
      </c>
      <c r="G930" s="630" t="s">
        <v>179</v>
      </c>
      <c r="H930" s="628" t="s">
        <v>174</v>
      </c>
      <c r="I930" s="628" t="s">
        <v>1814</v>
      </c>
      <c r="J930" s="673" t="str">
        <f t="shared" si="43"/>
        <v>H_D0500_E1_WRR_LEITUNG</v>
      </c>
      <c r="K930" s="954" t="str">
        <f>VLOOKUP(L930,Index!A:D,2,FALSE)&amp;","&amp;VLOOKUP(L930,Index!A:D,3,FALSE)&amp;","&amp;VLOOKUP(L930,Index!A:D,4,FALSE)</f>
        <v>127,0,0</v>
      </c>
      <c r="L930" s="632">
        <v>16</v>
      </c>
      <c r="M930" s="629" t="s">
        <v>96</v>
      </c>
      <c r="N930" s="633">
        <f>VLOOKUP($L930,Index!F:H,2,FALSE)</f>
        <v>0.25</v>
      </c>
      <c r="O930" s="633">
        <f>VLOOKUP($L930,Index!F:H,3,FALSE)</f>
        <v>0.15</v>
      </c>
      <c r="P930" s="932"/>
      <c r="Q930" s="908" t="str">
        <f t="shared" si="40"/>
        <v/>
      </c>
      <c r="R930" s="635"/>
      <c r="S930" s="634"/>
      <c r="T930" s="634"/>
      <c r="U930" s="634"/>
      <c r="V930" s="634"/>
      <c r="W930" s="844"/>
      <c r="X930" s="828"/>
      <c r="Y930" s="945"/>
      <c r="Z930" s="945"/>
      <c r="AA930" s="604">
        <f>VLOOKUP(L930,Index!A:D,2,FALSE)</f>
        <v>127</v>
      </c>
      <c r="AB930" s="604">
        <f>VLOOKUP(L930,Index!A:D,3,FALSE)</f>
        <v>0</v>
      </c>
      <c r="AC930" s="604">
        <f>VLOOKUP(L930,Index!A:D,4,FALSE)</f>
        <v>0</v>
      </c>
    </row>
    <row r="931" spans="1:29" s="604" customFormat="1" ht="13.5" outlineLevel="1" x14ac:dyDescent="0.25">
      <c r="A931" s="603"/>
      <c r="C931" s="628"/>
      <c r="D931" s="715" t="s">
        <v>170</v>
      </c>
      <c r="E931" s="735" t="s">
        <v>1806</v>
      </c>
      <c r="F931" s="629" t="s">
        <v>0</v>
      </c>
      <c r="G931" s="630" t="s">
        <v>179</v>
      </c>
      <c r="H931" s="628" t="s">
        <v>174</v>
      </c>
      <c r="I931" s="628" t="s">
        <v>1815</v>
      </c>
      <c r="J931" s="673" t="str">
        <f t="shared" si="43"/>
        <v>H_D0500_E1_NWZ_LEITUNG</v>
      </c>
      <c r="K931" s="831" t="str">
        <f>VLOOKUP(L931,Index!A:D,2,FALSE)&amp;","&amp;VLOOKUP(L931,Index!A:D,3,FALSE)&amp;","&amp;VLOOKUP(L931,Index!A:D,4,FALSE)</f>
        <v>255,0,0</v>
      </c>
      <c r="L931" s="632">
        <v>10</v>
      </c>
      <c r="M931" s="629" t="s">
        <v>96</v>
      </c>
      <c r="N931" s="633">
        <f>VLOOKUP($L931,Index!F:H,2,FALSE)</f>
        <v>0.25</v>
      </c>
      <c r="O931" s="633">
        <f>VLOOKUP($L931,Index!F:H,3,FALSE)</f>
        <v>0.15</v>
      </c>
      <c r="P931" s="932"/>
      <c r="Q931" s="908" t="str">
        <f t="shared" si="40"/>
        <v/>
      </c>
      <c r="R931" s="635"/>
      <c r="S931" s="634"/>
      <c r="T931" s="634"/>
      <c r="U931" s="634"/>
      <c r="V931" s="634"/>
      <c r="W931" s="844"/>
      <c r="X931" s="828"/>
      <c r="Y931" s="945"/>
      <c r="Z931" s="945"/>
      <c r="AA931" s="604">
        <f>VLOOKUP(L931,Index!A:D,2,FALSE)</f>
        <v>255</v>
      </c>
      <c r="AB931" s="604">
        <f>VLOOKUP(L931,Index!A:D,3,FALSE)</f>
        <v>0</v>
      </c>
      <c r="AC931" s="604">
        <f>VLOOKUP(L931,Index!A:D,4,FALSE)</f>
        <v>0</v>
      </c>
    </row>
    <row r="932" spans="1:29" s="604" customFormat="1" ht="13.5" outlineLevel="1" x14ac:dyDescent="0.25">
      <c r="A932" s="603"/>
      <c r="C932" s="628"/>
      <c r="D932" s="715" t="s">
        <v>170</v>
      </c>
      <c r="E932" s="735" t="s">
        <v>1807</v>
      </c>
      <c r="F932" s="629" t="s">
        <v>0</v>
      </c>
      <c r="G932" s="630" t="s">
        <v>179</v>
      </c>
      <c r="H932" s="628" t="s">
        <v>174</v>
      </c>
      <c r="I932" s="628" t="s">
        <v>1816</v>
      </c>
      <c r="J932" s="673" t="str">
        <f t="shared" si="43"/>
        <v>H_D0500_E1_PWW_LEITUNG</v>
      </c>
      <c r="K932" s="952" t="str">
        <f>VLOOKUP(L932,Index!A:D,2,FALSE)&amp;","&amp;VLOOKUP(L932,Index!A:D,3,FALSE)&amp;","&amp;VLOOKUP(L932,Index!A:D,4,FALSE)</f>
        <v>255,0,0</v>
      </c>
      <c r="L932" s="632">
        <v>10</v>
      </c>
      <c r="M932" s="629" t="s">
        <v>129</v>
      </c>
      <c r="N932" s="633">
        <f>VLOOKUP($L932,Index!F:H,2,FALSE)</f>
        <v>0.25</v>
      </c>
      <c r="O932" s="633">
        <f>VLOOKUP($L932,Index!F:H,3,FALSE)</f>
        <v>0.15</v>
      </c>
      <c r="P932" s="932"/>
      <c r="Q932" s="908" t="str">
        <f t="shared" si="40"/>
        <v/>
      </c>
      <c r="R932" s="635"/>
      <c r="S932" s="634"/>
      <c r="T932" s="634"/>
      <c r="U932" s="634"/>
      <c r="V932" s="634"/>
      <c r="W932" s="844"/>
      <c r="X932" s="828"/>
      <c r="Y932" s="945"/>
      <c r="Z932" s="945"/>
      <c r="AA932" s="604">
        <f>VLOOKUP(L932,Index!A:D,2,FALSE)</f>
        <v>255</v>
      </c>
      <c r="AB932" s="604">
        <f>VLOOKUP(L932,Index!A:D,3,FALSE)</f>
        <v>0</v>
      </c>
      <c r="AC932" s="604">
        <f>VLOOKUP(L932,Index!A:D,4,FALSE)</f>
        <v>0</v>
      </c>
    </row>
    <row r="933" spans="1:29" s="604" customFormat="1" ht="13.5" outlineLevel="1" x14ac:dyDescent="0.25">
      <c r="A933" s="603"/>
      <c r="C933" s="628"/>
      <c r="D933" s="715" t="s">
        <v>170</v>
      </c>
      <c r="E933" s="735" t="s">
        <v>1808</v>
      </c>
      <c r="F933" s="629" t="s">
        <v>0</v>
      </c>
      <c r="G933" s="630" t="s">
        <v>179</v>
      </c>
      <c r="H933" s="628" t="s">
        <v>174</v>
      </c>
      <c r="I933" s="628" t="s">
        <v>1817</v>
      </c>
      <c r="J933" s="673" t="str">
        <f t="shared" si="43"/>
        <v>H_D0500_E1_BHZ_LEITUNG</v>
      </c>
      <c r="K933" s="955" t="str">
        <f>VLOOKUP(L933,Index!A:D,2,FALSE)&amp;","&amp;VLOOKUP(L933,Index!A:D,3,FALSE)&amp;","&amp;VLOOKUP(L933,Index!A:D,4,FALSE)</f>
        <v>152,76,95</v>
      </c>
      <c r="L933" s="632">
        <v>245</v>
      </c>
      <c r="M933" s="629" t="s">
        <v>129</v>
      </c>
      <c r="N933" s="633">
        <f>VLOOKUP($L933,Index!F:H,2,FALSE)</f>
        <v>0.15</v>
      </c>
      <c r="O933" s="633">
        <f>VLOOKUP($L933,Index!F:H,3,FALSE)</f>
        <v>0.1</v>
      </c>
      <c r="P933" s="932"/>
      <c r="Q933" s="908" t="str">
        <f t="shared" si="40"/>
        <v/>
      </c>
      <c r="R933" s="635"/>
      <c r="S933" s="634"/>
      <c r="T933" s="634"/>
      <c r="U933" s="634"/>
      <c r="V933" s="634"/>
      <c r="W933" s="844"/>
      <c r="X933" s="828" t="s">
        <v>1539</v>
      </c>
      <c r="Y933" s="945"/>
      <c r="Z933" s="945"/>
      <c r="AA933" s="604">
        <f>VLOOKUP(L933,Index!A:D,2,FALSE)</f>
        <v>152</v>
      </c>
      <c r="AB933" s="604">
        <f>VLOOKUP(L933,Index!A:D,3,FALSE)</f>
        <v>76</v>
      </c>
      <c r="AC933" s="604">
        <f>VLOOKUP(L933,Index!A:D,4,FALSE)</f>
        <v>95</v>
      </c>
    </row>
    <row r="934" spans="1:29" s="604" customFormat="1" ht="13.5" outlineLevel="1" x14ac:dyDescent="0.25">
      <c r="A934" s="603"/>
      <c r="C934" s="713"/>
      <c r="D934" s="715" t="s">
        <v>171</v>
      </c>
      <c r="E934" s="679" t="s">
        <v>1768</v>
      </c>
      <c r="F934" s="714" t="s">
        <v>0</v>
      </c>
      <c r="G934" s="716" t="s">
        <v>179</v>
      </c>
      <c r="H934" s="713" t="s">
        <v>174</v>
      </c>
      <c r="I934" s="713"/>
      <c r="J934" s="673" t="str">
        <f>F934&amp;"_"&amp;G934&amp;"_"&amp;H934&amp;"_"&amp;UPPER(D934)</f>
        <v>H_D0500_E1_ERSCHLIESSUNG</v>
      </c>
      <c r="K934" s="743" t="str">
        <f>VLOOKUP(L934,Index!A:D,2,FALSE)&amp;","&amp;VLOOKUP(L934,Index!A:D,3,FALSE)&amp;","&amp;VLOOKUP(L934,Index!A:D,4,FALSE)</f>
        <v>51,51,51</v>
      </c>
      <c r="L934" s="718">
        <v>250</v>
      </c>
      <c r="M934" s="714" t="s">
        <v>129</v>
      </c>
      <c r="N934" s="719">
        <f>VLOOKUP($L934,Index!F:H,2,FALSE)</f>
        <v>0.05</v>
      </c>
      <c r="O934" s="719">
        <f>VLOOKUP($L934,Index!F:H,3,FALSE)</f>
        <v>0.05</v>
      </c>
      <c r="P934" s="932"/>
      <c r="Q934" s="908" t="str">
        <f t="shared" si="40"/>
        <v/>
      </c>
      <c r="R934" s="678"/>
      <c r="S934" s="679"/>
      <c r="T934" s="679"/>
      <c r="U934" s="679"/>
      <c r="V934" s="684"/>
      <c r="W934" s="844" t="s">
        <v>1317</v>
      </c>
      <c r="X934" s="828" t="s">
        <v>1540</v>
      </c>
      <c r="Y934" s="945"/>
      <c r="Z934" s="945"/>
      <c r="AA934" s="604">
        <f>VLOOKUP(L934,Index!A:D,2,FALSE)</f>
        <v>51</v>
      </c>
      <c r="AB934" s="604">
        <f>VLOOKUP(L934,Index!A:D,3,FALSE)</f>
        <v>51</v>
      </c>
      <c r="AC934" s="604">
        <f>VLOOKUP(L934,Index!A:D,4,FALSE)</f>
        <v>51</v>
      </c>
    </row>
    <row r="935" spans="1:29" s="604" customFormat="1" ht="13.5" outlineLevel="1" x14ac:dyDescent="0.25">
      <c r="A935" s="603"/>
      <c r="C935" s="713"/>
      <c r="D935" s="715" t="s">
        <v>177</v>
      </c>
      <c r="E935" s="679" t="s">
        <v>1768</v>
      </c>
      <c r="F935" s="714" t="s">
        <v>0</v>
      </c>
      <c r="G935" s="716" t="s">
        <v>179</v>
      </c>
      <c r="H935" s="713" t="s">
        <v>174</v>
      </c>
      <c r="I935" s="713"/>
      <c r="J935" s="673" t="str">
        <f>F935&amp;"_"&amp;G935&amp;"_"&amp;H935&amp;"_"&amp;UPPER(D935)</f>
        <v>H_D0500_E1_DAEMMUNG</v>
      </c>
      <c r="K935" s="722" t="str">
        <f>VLOOKUP(L935,Index!A:D,2,FALSE)&amp;","&amp;VLOOKUP(L935,Index!A:D,3,FALSE)&amp;","&amp;VLOOKUP(L935,Index!A:D,4,FALSE)</f>
        <v>91,91,91</v>
      </c>
      <c r="L935" s="718">
        <v>251</v>
      </c>
      <c r="M935" s="714" t="s">
        <v>96</v>
      </c>
      <c r="N935" s="719">
        <f>VLOOKUP($L935,Index!F:H,2,FALSE)</f>
        <v>0.1</v>
      </c>
      <c r="O935" s="719">
        <f>VLOOKUP($L935,Index!F:H,3,FALSE)</f>
        <v>0.1</v>
      </c>
      <c r="P935" s="932"/>
      <c r="Q935" s="908" t="str">
        <f t="shared" si="40"/>
        <v/>
      </c>
      <c r="R935" s="678"/>
      <c r="S935" s="679"/>
      <c r="T935" s="679"/>
      <c r="U935" s="679"/>
      <c r="V935" s="684"/>
      <c r="W935" s="841" t="s">
        <v>1318</v>
      </c>
      <c r="X935" s="828" t="s">
        <v>1541</v>
      </c>
      <c r="Y935" s="945"/>
      <c r="Z935" s="945"/>
      <c r="AA935" s="604">
        <f>VLOOKUP(L935,Index!A:D,2,FALSE)</f>
        <v>91</v>
      </c>
      <c r="AB935" s="604">
        <f>VLOOKUP(L935,Index!A:D,3,FALSE)</f>
        <v>91</v>
      </c>
      <c r="AC935" s="604">
        <f>VLOOKUP(L935,Index!A:D,4,FALSE)</f>
        <v>91</v>
      </c>
    </row>
    <row r="936" spans="1:29" s="604" customFormat="1" ht="13.5" outlineLevel="1" x14ac:dyDescent="0.25">
      <c r="A936" s="603"/>
      <c r="C936" s="601" t="s">
        <v>476</v>
      </c>
      <c r="D936" s="601" t="s">
        <v>852</v>
      </c>
      <c r="E936" s="626"/>
      <c r="F936" s="600"/>
      <c r="G936" s="622"/>
      <c r="H936" s="601"/>
      <c r="I936" s="601"/>
      <c r="J936" s="623"/>
      <c r="K936" s="600"/>
      <c r="L936" s="624"/>
      <c r="M936" s="600"/>
      <c r="N936" s="625"/>
      <c r="O936" s="625"/>
      <c r="P936" s="931"/>
      <c r="Q936" s="907" t="str">
        <f t="shared" si="40"/>
        <v/>
      </c>
      <c r="R936" s="627"/>
      <c r="S936" s="626"/>
      <c r="T936" s="626"/>
      <c r="U936" s="626"/>
      <c r="V936" s="626"/>
      <c r="W936" s="772" t="s">
        <v>1201</v>
      </c>
      <c r="AA936" s="604" t="e">
        <f>VLOOKUP(L936,Index!A:D,2,FALSE)</f>
        <v>#N/A</v>
      </c>
      <c r="AB936" s="604" t="e">
        <f>VLOOKUP(L936,Index!A:D,3,FALSE)</f>
        <v>#N/A</v>
      </c>
      <c r="AC936" s="604" t="e">
        <f>VLOOKUP(L936,Index!A:D,4,FALSE)</f>
        <v>#N/A</v>
      </c>
    </row>
    <row r="937" spans="1:29" s="604" customFormat="1" ht="13.5" outlineLevel="1" x14ac:dyDescent="0.25">
      <c r="A937" s="603"/>
      <c r="C937" s="773"/>
      <c r="D937" s="775" t="s">
        <v>222</v>
      </c>
      <c r="E937" s="679"/>
      <c r="F937" s="774" t="s">
        <v>0</v>
      </c>
      <c r="G937" s="716" t="s">
        <v>476</v>
      </c>
      <c r="H937" s="773" t="s">
        <v>221</v>
      </c>
      <c r="I937" s="773"/>
      <c r="J937" s="673" t="str">
        <f t="shared" ref="J937:J947" si="44">F937&amp;"_"&amp;G937&amp;"_"&amp;H937&amp;"_"&amp;UPPER(D937)</f>
        <v>H_V0100_C3_HILFSKONSTRUKTION</v>
      </c>
      <c r="K937" s="776" t="str">
        <f>VLOOKUP(L937,Index!A:D,2,FALSE)&amp;","&amp;VLOOKUP(L937,Index!A:D,3,FALSE)&amp;","&amp;VLOOKUP(L937,Index!A:D,4,FALSE)</f>
        <v>0,255,0</v>
      </c>
      <c r="L937" s="777">
        <v>3</v>
      </c>
      <c r="M937" s="774" t="s">
        <v>129</v>
      </c>
      <c r="N937" s="719">
        <f>VLOOKUP($L937,Index!F:H,2,FALSE)</f>
        <v>0</v>
      </c>
      <c r="O937" s="719">
        <f>VLOOKUP($L937,Index!F:H,3,FALSE)</f>
        <v>0</v>
      </c>
      <c r="P937" s="932"/>
      <c r="Q937" s="908" t="str">
        <f t="shared" si="40"/>
        <v>X</v>
      </c>
      <c r="R937" s="678"/>
      <c r="S937" s="679" t="s">
        <v>1615</v>
      </c>
      <c r="T937" s="679"/>
      <c r="U937" s="679"/>
      <c r="V937" s="684"/>
      <c r="W937" s="844" t="s">
        <v>1321</v>
      </c>
      <c r="X937" s="828" t="s">
        <v>1542</v>
      </c>
      <c r="Y937" s="945"/>
      <c r="Z937" s="945"/>
      <c r="AA937" s="604">
        <f>VLOOKUP(L937,Index!A:D,2,FALSE)</f>
        <v>0</v>
      </c>
      <c r="AB937" s="604">
        <f>VLOOKUP(L937,Index!A:D,3,FALSE)</f>
        <v>255</v>
      </c>
      <c r="AC937" s="604">
        <f>VLOOKUP(L937,Index!A:D,4,FALSE)</f>
        <v>0</v>
      </c>
    </row>
    <row r="938" spans="1:29" s="604" customFormat="1" ht="13.5" outlineLevel="1" x14ac:dyDescent="0.25">
      <c r="A938" s="603"/>
      <c r="C938" s="773"/>
      <c r="D938" s="775" t="s">
        <v>1572</v>
      </c>
      <c r="E938" s="679"/>
      <c r="F938" s="774" t="s">
        <v>0</v>
      </c>
      <c r="G938" s="716" t="s">
        <v>476</v>
      </c>
      <c r="H938" s="773" t="s">
        <v>223</v>
      </c>
      <c r="I938" s="773"/>
      <c r="J938" s="673" t="str">
        <f t="shared" si="44"/>
        <v>H_V0100_D1_KOTE</v>
      </c>
      <c r="K938" s="826" t="str">
        <f>VLOOKUP(L938,Index!A:D,2,FALSE)&amp;","&amp;VLOOKUP(L938,Index!A:D,3,FALSE)&amp;","&amp;VLOOKUP(L938,Index!A:D,4,FALSE)</f>
        <v>91,91,91</v>
      </c>
      <c r="L938" s="777">
        <v>251</v>
      </c>
      <c r="M938" s="774" t="s">
        <v>129</v>
      </c>
      <c r="N938" s="719">
        <f>VLOOKUP($L938,Index!F:H,2,FALSE)</f>
        <v>0.1</v>
      </c>
      <c r="O938" s="719">
        <f>VLOOKUP($L938,Index!F:H,3,FALSE)</f>
        <v>0.1</v>
      </c>
      <c r="P938" s="932"/>
      <c r="Q938" s="908" t="str">
        <f t="shared" ref="Q938:Q997" si="45">IF(COUNTIF($S938,"&lt;&gt;"),"X","")</f>
        <v/>
      </c>
      <c r="R938" s="678"/>
      <c r="S938" s="679"/>
      <c r="T938" s="679"/>
      <c r="U938" s="679"/>
      <c r="V938" s="680"/>
      <c r="X938" s="828" t="s">
        <v>1543</v>
      </c>
      <c r="Y938" s="945"/>
      <c r="Z938" s="945"/>
      <c r="AA938" s="604">
        <f>VLOOKUP(L938,Index!A:D,2,FALSE)</f>
        <v>91</v>
      </c>
      <c r="AB938" s="604">
        <f>VLOOKUP(L938,Index!A:D,3,FALSE)</f>
        <v>91</v>
      </c>
      <c r="AC938" s="604">
        <f>VLOOKUP(L938,Index!A:D,4,FALSE)</f>
        <v>91</v>
      </c>
    </row>
    <row r="939" spans="1:29" s="604" customFormat="1" ht="13.5" outlineLevel="1" x14ac:dyDescent="0.25">
      <c r="A939" s="603"/>
      <c r="C939" s="773"/>
      <c r="D939" s="775" t="s">
        <v>1673</v>
      </c>
      <c r="E939" s="679"/>
      <c r="F939" s="774" t="s">
        <v>0</v>
      </c>
      <c r="G939" s="716" t="s">
        <v>476</v>
      </c>
      <c r="H939" s="773" t="s">
        <v>224</v>
      </c>
      <c r="I939" s="773"/>
      <c r="J939" s="673" t="str">
        <f t="shared" si="44"/>
        <v>H_V0100_D2_MASSE</v>
      </c>
      <c r="K939" s="778" t="str">
        <f>VLOOKUP(L939,Index!A:D,2,FALSE)&amp;","&amp;VLOOKUP(L939,Index!A:D,3,FALSE)&amp;","&amp;VLOOKUP(L939,Index!A:D,4,FALSE)</f>
        <v>51,51,51</v>
      </c>
      <c r="L939" s="777">
        <v>250</v>
      </c>
      <c r="M939" s="774" t="s">
        <v>129</v>
      </c>
      <c r="N939" s="719">
        <f>VLOOKUP($L939,Index!F:H,2,FALSE)</f>
        <v>0.05</v>
      </c>
      <c r="O939" s="719">
        <f>VLOOKUP($L939,Index!F:H,3,FALSE)</f>
        <v>0.05</v>
      </c>
      <c r="P939" s="932"/>
      <c r="Q939" s="908" t="str">
        <f t="shared" si="45"/>
        <v>X</v>
      </c>
      <c r="R939" s="678"/>
      <c r="S939" s="679" t="s">
        <v>1316</v>
      </c>
      <c r="T939" s="679"/>
      <c r="U939" s="679"/>
      <c r="V939" s="680"/>
      <c r="X939" s="828" t="s">
        <v>1544</v>
      </c>
      <c r="Y939" s="945"/>
      <c r="Z939" s="945"/>
      <c r="AA939" s="604">
        <f>VLOOKUP(L939,Index!A:D,2,FALSE)</f>
        <v>51</v>
      </c>
      <c r="AB939" s="604">
        <f>VLOOKUP(L939,Index!A:D,3,FALSE)</f>
        <v>51</v>
      </c>
      <c r="AC939" s="604">
        <f>VLOOKUP(L939,Index!A:D,4,FALSE)</f>
        <v>51</v>
      </c>
    </row>
    <row r="940" spans="1:29" s="604" customFormat="1" ht="13.5" outlineLevel="1" x14ac:dyDescent="0.25">
      <c r="A940" s="603"/>
      <c r="C940" s="773"/>
      <c r="D940" s="775" t="s">
        <v>1573</v>
      </c>
      <c r="E940" s="679"/>
      <c r="F940" s="774" t="s">
        <v>0</v>
      </c>
      <c r="G940" s="716" t="s">
        <v>476</v>
      </c>
      <c r="H940" s="773" t="s">
        <v>225</v>
      </c>
      <c r="I940" s="773"/>
      <c r="J940" s="673" t="str">
        <f t="shared" si="44"/>
        <v>H_V0100_G9_REFERENZ</v>
      </c>
      <c r="K940" s="779" t="str">
        <f>VLOOKUP(L940,Index!A:D,2,FALSE)&amp;","&amp;VLOOKUP(L940,Index!A:D,3,FALSE)&amp;","&amp;VLOOKUP(L940,Index!A:D,4,FALSE)</f>
        <v>255,127,0</v>
      </c>
      <c r="L940" s="780">
        <v>30</v>
      </c>
      <c r="M940" s="774" t="s">
        <v>129</v>
      </c>
      <c r="N940" s="719">
        <f>VLOOKUP($L940,Index!F:H,2,FALSE)</f>
        <v>0.25</v>
      </c>
      <c r="O940" s="719">
        <f>VLOOKUP($L940,Index!F:H,3,FALSE)</f>
        <v>0.15</v>
      </c>
      <c r="P940" s="932"/>
      <c r="Q940" s="908" t="str">
        <f t="shared" si="45"/>
        <v>X</v>
      </c>
      <c r="R940" s="678"/>
      <c r="S940" s="679" t="s">
        <v>1319</v>
      </c>
      <c r="T940" s="679"/>
      <c r="U940" s="679"/>
      <c r="V940" s="680"/>
      <c r="X940" s="828" t="s">
        <v>1545</v>
      </c>
      <c r="Y940" s="945"/>
      <c r="Z940" s="945"/>
      <c r="AA940" s="604">
        <f>VLOOKUP(L940,Index!A:D,2,FALSE)</f>
        <v>255</v>
      </c>
      <c r="AB940" s="604">
        <f>VLOOKUP(L940,Index!A:D,3,FALSE)</f>
        <v>127</v>
      </c>
      <c r="AC940" s="604">
        <f>VLOOKUP(L940,Index!A:D,4,FALSE)</f>
        <v>0</v>
      </c>
    </row>
    <row r="941" spans="1:29" s="604" customFormat="1" ht="13.5" outlineLevel="1" x14ac:dyDescent="0.25">
      <c r="A941" s="603"/>
      <c r="C941" s="773"/>
      <c r="D941" s="775" t="s">
        <v>1574</v>
      </c>
      <c r="E941" s="679"/>
      <c r="F941" s="774" t="s">
        <v>0</v>
      </c>
      <c r="G941" s="716" t="s">
        <v>476</v>
      </c>
      <c r="H941" s="773" t="s">
        <v>226</v>
      </c>
      <c r="I941" s="773"/>
      <c r="J941" s="673" t="str">
        <f t="shared" si="44"/>
        <v>H_V0100_G10_ROTSTIFT</v>
      </c>
      <c r="K941" s="781" t="str">
        <f>VLOOKUP(L941,Index!A:D,2,FALSE)&amp;","&amp;VLOOKUP(L941,Index!A:D,3,FALSE)&amp;","&amp;VLOOKUP(L941,Index!A:D,4,FALSE)</f>
        <v>255,0,0</v>
      </c>
      <c r="L941" s="777">
        <v>1</v>
      </c>
      <c r="M941" s="774" t="s">
        <v>129</v>
      </c>
      <c r="N941" s="719">
        <f>VLOOKUP($L941,Index!F:H,2,FALSE)</f>
        <v>0</v>
      </c>
      <c r="O941" s="719">
        <f>VLOOKUP($L941,Index!F:H,3,FALSE)</f>
        <v>0</v>
      </c>
      <c r="P941" s="932"/>
      <c r="Q941" s="908" t="str">
        <f t="shared" si="45"/>
        <v>X</v>
      </c>
      <c r="R941" s="678"/>
      <c r="S941" s="679" t="s">
        <v>1320</v>
      </c>
      <c r="T941" s="679"/>
      <c r="U941" s="679"/>
      <c r="V941" s="680"/>
      <c r="X941" s="828" t="s">
        <v>1546</v>
      </c>
      <c r="Y941" s="945"/>
      <c r="Z941" s="945"/>
      <c r="AA941" s="604">
        <f>VLOOKUP(L941,Index!A:D,2,FALSE)</f>
        <v>255</v>
      </c>
      <c r="AB941" s="604">
        <f>VLOOKUP(L941,Index!A:D,3,FALSE)</f>
        <v>0</v>
      </c>
      <c r="AC941" s="604">
        <f>VLOOKUP(L941,Index!A:D,4,FALSE)</f>
        <v>0</v>
      </c>
    </row>
    <row r="942" spans="1:29" s="604" customFormat="1" ht="13.5" outlineLevel="1" x14ac:dyDescent="0.25">
      <c r="A942" s="603"/>
      <c r="C942" s="773"/>
      <c r="D942" s="775" t="s">
        <v>1575</v>
      </c>
      <c r="E942" s="679"/>
      <c r="F942" s="774" t="s">
        <v>0</v>
      </c>
      <c r="G942" s="716" t="s">
        <v>476</v>
      </c>
      <c r="H942" s="773" t="s">
        <v>227</v>
      </c>
      <c r="I942" s="773"/>
      <c r="J942" s="673" t="str">
        <f t="shared" si="44"/>
        <v>H_V0100_G11_SCHNITTLINIE</v>
      </c>
      <c r="K942" s="782" t="str">
        <f>VLOOKUP(L942,Index!A:D,2,FALSE)&amp;","&amp;VLOOKUP(L942,Index!A:D,3,FALSE)&amp;","&amp;VLOOKUP(L942,Index!A:D,4,FALSE)</f>
        <v>132,132,132</v>
      </c>
      <c r="L942" s="780">
        <v>252</v>
      </c>
      <c r="M942" s="774" t="s">
        <v>129</v>
      </c>
      <c r="N942" s="719">
        <f>VLOOKUP($L942,Index!F:H,2,FALSE)</f>
        <v>0.2</v>
      </c>
      <c r="O942" s="719">
        <f>VLOOKUP($L942,Index!F:H,3,FALSE)</f>
        <v>0.15</v>
      </c>
      <c r="P942" s="932"/>
      <c r="Q942" s="908" t="str">
        <f t="shared" si="45"/>
        <v/>
      </c>
      <c r="R942" s="678"/>
      <c r="S942" s="679"/>
      <c r="T942" s="679"/>
      <c r="U942" s="679"/>
      <c r="V942" s="680"/>
      <c r="X942" s="828" t="s">
        <v>1547</v>
      </c>
      <c r="Y942" s="945"/>
      <c r="Z942" s="945"/>
      <c r="AA942" s="604">
        <f>VLOOKUP(L942,Index!A:D,2,FALSE)</f>
        <v>132</v>
      </c>
      <c r="AB942" s="604">
        <f>VLOOKUP(L942,Index!A:D,3,FALSE)</f>
        <v>132</v>
      </c>
      <c r="AC942" s="604">
        <f>VLOOKUP(L942,Index!A:D,4,FALSE)</f>
        <v>132</v>
      </c>
    </row>
    <row r="943" spans="1:29" s="604" customFormat="1" ht="13.5" outlineLevel="1" x14ac:dyDescent="0.25">
      <c r="A943" s="603"/>
      <c r="C943" s="773"/>
      <c r="D943" s="775" t="s">
        <v>1576</v>
      </c>
      <c r="E943" s="679"/>
      <c r="F943" s="774" t="s">
        <v>0</v>
      </c>
      <c r="G943" s="716" t="s">
        <v>476</v>
      </c>
      <c r="H943" s="773" t="s">
        <v>229</v>
      </c>
      <c r="I943" s="773"/>
      <c r="J943" s="673" t="str">
        <f t="shared" si="44"/>
        <v>H_V0100_I3_HINWEIS</v>
      </c>
      <c r="K943" s="950" t="str">
        <f>VLOOKUP(L943,Index!A:D,2,FALSE)&amp;","&amp;VLOOKUP(L943,Index!A:D,3,FALSE)&amp;","&amp;VLOOKUP(L943,Index!A:D,4,FALSE)</f>
        <v>132,132,132</v>
      </c>
      <c r="L943" s="777">
        <v>252</v>
      </c>
      <c r="M943" s="774" t="s">
        <v>129</v>
      </c>
      <c r="N943" s="719">
        <f>VLOOKUP($L943,Index!F:H,2,FALSE)</f>
        <v>0.2</v>
      </c>
      <c r="O943" s="719">
        <f>VLOOKUP($L943,Index!F:H,3,FALSE)</f>
        <v>0.15</v>
      </c>
      <c r="P943" s="932"/>
      <c r="Q943" s="908" t="str">
        <f t="shared" si="45"/>
        <v>X</v>
      </c>
      <c r="R943" s="678"/>
      <c r="S943" s="679" t="s">
        <v>1629</v>
      </c>
      <c r="T943" s="679"/>
      <c r="U943" s="679"/>
      <c r="V943" s="680"/>
      <c r="X943" s="828" t="s">
        <v>1548</v>
      </c>
      <c r="Y943" s="945"/>
      <c r="Z943" s="945"/>
      <c r="AA943" s="604">
        <f>VLOOKUP(L943,Index!A:D,2,FALSE)</f>
        <v>132</v>
      </c>
      <c r="AB943" s="604">
        <f>VLOOKUP(L943,Index!A:D,3,FALSE)</f>
        <v>132</v>
      </c>
      <c r="AC943" s="604">
        <f>VLOOKUP(L943,Index!A:D,4,FALSE)</f>
        <v>132</v>
      </c>
    </row>
    <row r="944" spans="1:29" s="604" customFormat="1" ht="13.5" outlineLevel="1" x14ac:dyDescent="0.25">
      <c r="A944" s="603"/>
      <c r="C944" s="773"/>
      <c r="D944" s="775" t="s">
        <v>252</v>
      </c>
      <c r="E944" s="679"/>
      <c r="F944" s="774" t="s">
        <v>0</v>
      </c>
      <c r="G944" s="716" t="s">
        <v>476</v>
      </c>
      <c r="H944" s="773" t="s">
        <v>228</v>
      </c>
      <c r="I944" s="773"/>
      <c r="J944" s="673" t="str">
        <f t="shared" si="44"/>
        <v>H_V0100_I5_TEXT</v>
      </c>
      <c r="K944" s="950" t="str">
        <f>VLOOKUP(L944,Index!A:D,2,FALSE)&amp;","&amp;VLOOKUP(L944,Index!A:D,3,FALSE)&amp;","&amp;VLOOKUP(L944,Index!A:D,4,FALSE)</f>
        <v>132,132,132</v>
      </c>
      <c r="L944" s="777">
        <v>252</v>
      </c>
      <c r="M944" s="774" t="s">
        <v>129</v>
      </c>
      <c r="N944" s="719">
        <f>VLOOKUP($L944,Index!F:H,2,FALSE)</f>
        <v>0.2</v>
      </c>
      <c r="O944" s="719">
        <f>VLOOKUP($L944,Index!F:H,3,FALSE)</f>
        <v>0.15</v>
      </c>
      <c r="P944" s="932"/>
      <c r="Q944" s="908" t="str">
        <f t="shared" si="45"/>
        <v/>
      </c>
      <c r="R944" s="678"/>
      <c r="S944" s="679"/>
      <c r="T944" s="679"/>
      <c r="U944" s="679"/>
      <c r="V944" s="680"/>
      <c r="X944" s="828" t="s">
        <v>1549</v>
      </c>
      <c r="Y944" s="945"/>
      <c r="Z944" s="945"/>
      <c r="AA944" s="604">
        <f>VLOOKUP(L944,Index!A:D,2,FALSE)</f>
        <v>132</v>
      </c>
      <c r="AB944" s="604">
        <f>VLOOKUP(L944,Index!A:D,3,FALSE)</f>
        <v>132</v>
      </c>
      <c r="AC944" s="604">
        <f>VLOOKUP(L944,Index!A:D,4,FALSE)</f>
        <v>132</v>
      </c>
    </row>
    <row r="945" spans="1:29" s="604" customFormat="1" ht="13.5" outlineLevel="1" x14ac:dyDescent="0.25">
      <c r="A945" s="603"/>
      <c r="C945" s="773"/>
      <c r="D945" s="775" t="s">
        <v>251</v>
      </c>
      <c r="E945" s="679"/>
      <c r="F945" s="774" t="s">
        <v>0</v>
      </c>
      <c r="G945" s="716" t="s">
        <v>476</v>
      </c>
      <c r="H945" s="773" t="s">
        <v>230</v>
      </c>
      <c r="I945" s="773"/>
      <c r="J945" s="673" t="str">
        <f t="shared" si="44"/>
        <v>H_V0100_L6_PLANKOPF</v>
      </c>
      <c r="K945" s="782" t="str">
        <f>VLOOKUP(L945,Index!A:D,2,FALSE)&amp;","&amp;VLOOKUP(L945,Index!A:D,3,FALSE)&amp;","&amp;VLOOKUP(L945,Index!A:D,4,FALSE)</f>
        <v>132,132,132</v>
      </c>
      <c r="L945" s="780">
        <v>252</v>
      </c>
      <c r="M945" s="774" t="s">
        <v>129</v>
      </c>
      <c r="N945" s="719">
        <f>VLOOKUP($L945,Index!F:H,2,FALSE)</f>
        <v>0.2</v>
      </c>
      <c r="O945" s="719">
        <f>VLOOKUP($L945,Index!F:H,3,FALSE)</f>
        <v>0.15</v>
      </c>
      <c r="P945" s="932"/>
      <c r="Q945" s="908" t="str">
        <f t="shared" si="45"/>
        <v>X</v>
      </c>
      <c r="R945" s="678"/>
      <c r="S945" s="679" t="s">
        <v>1322</v>
      </c>
      <c r="T945" s="679"/>
      <c r="U945" s="679"/>
      <c r="V945" s="680"/>
      <c r="X945" s="828" t="s">
        <v>1550</v>
      </c>
      <c r="Y945" s="945"/>
      <c r="Z945" s="945"/>
      <c r="AA945" s="604">
        <f>VLOOKUP(L945,Index!A:D,2,FALSE)</f>
        <v>132</v>
      </c>
      <c r="AB945" s="604">
        <f>VLOOKUP(L945,Index!A:D,3,FALSE)</f>
        <v>132</v>
      </c>
      <c r="AC945" s="604">
        <f>VLOOKUP(L945,Index!A:D,4,FALSE)</f>
        <v>132</v>
      </c>
    </row>
    <row r="946" spans="1:29" s="604" customFormat="1" ht="13.5" outlineLevel="1" x14ac:dyDescent="0.25">
      <c r="A946" s="603"/>
      <c r="C946" s="773"/>
      <c r="D946" s="775" t="s">
        <v>1577</v>
      </c>
      <c r="E946" s="679"/>
      <c r="F946" s="774" t="s">
        <v>0</v>
      </c>
      <c r="G946" s="716" t="s">
        <v>476</v>
      </c>
      <c r="H946" s="773" t="s">
        <v>232</v>
      </c>
      <c r="I946" s="773"/>
      <c r="J946" s="673" t="str">
        <f t="shared" si="44"/>
        <v>H_V0100_L7_PLANLEGENDE</v>
      </c>
      <c r="K946" s="782" t="str">
        <f>VLOOKUP(L946,Index!A:D,2,FALSE)&amp;","&amp;VLOOKUP(L946,Index!A:D,3,FALSE)&amp;","&amp;VLOOKUP(L946,Index!A:D,4,FALSE)</f>
        <v>132,132,132</v>
      </c>
      <c r="L946" s="780">
        <v>252</v>
      </c>
      <c r="M946" s="774" t="s">
        <v>129</v>
      </c>
      <c r="N946" s="719">
        <f>VLOOKUP($L946,Index!F:H,2,FALSE)</f>
        <v>0.2</v>
      </c>
      <c r="O946" s="719">
        <f>VLOOKUP($L946,Index!F:H,3,FALSE)</f>
        <v>0.15</v>
      </c>
      <c r="P946" s="932"/>
      <c r="Q946" s="908" t="str">
        <f t="shared" si="45"/>
        <v>X</v>
      </c>
      <c r="R946" s="678"/>
      <c r="S946" s="679" t="s">
        <v>1324</v>
      </c>
      <c r="T946" s="679"/>
      <c r="U946" s="679"/>
      <c r="V946" s="680"/>
      <c r="X946" s="828" t="s">
        <v>1551</v>
      </c>
      <c r="Y946" s="945"/>
      <c r="Z946" s="945"/>
      <c r="AA946" s="604">
        <f>VLOOKUP(L946,Index!A:D,2,FALSE)</f>
        <v>132</v>
      </c>
      <c r="AB946" s="604">
        <f>VLOOKUP(L946,Index!A:D,3,FALSE)</f>
        <v>132</v>
      </c>
      <c r="AC946" s="604">
        <f>VLOOKUP(L946,Index!A:D,4,FALSE)</f>
        <v>132</v>
      </c>
    </row>
    <row r="947" spans="1:29" s="604" customFormat="1" ht="13.5" outlineLevel="1" x14ac:dyDescent="0.25">
      <c r="A947" s="603"/>
      <c r="C947" s="773"/>
      <c r="D947" s="775" t="s">
        <v>231</v>
      </c>
      <c r="E947" s="679"/>
      <c r="F947" s="774" t="s">
        <v>0</v>
      </c>
      <c r="G947" s="716" t="s">
        <v>476</v>
      </c>
      <c r="H947" s="773" t="s">
        <v>233</v>
      </c>
      <c r="I947" s="773"/>
      <c r="J947" s="673" t="str">
        <f t="shared" si="44"/>
        <v>H_V0100_L8_PLANRAHMEN</v>
      </c>
      <c r="K947" s="782" t="str">
        <f>VLOOKUP(L947,Index!A:D,2,FALSE)&amp;","&amp;VLOOKUP(L947,Index!A:D,3,FALSE)&amp;","&amp;VLOOKUP(L947,Index!A:D,4,FALSE)</f>
        <v>132,132,132</v>
      </c>
      <c r="L947" s="780">
        <v>252</v>
      </c>
      <c r="M947" s="774" t="s">
        <v>129</v>
      </c>
      <c r="N947" s="719">
        <f>VLOOKUP($L947,Index!F:H,2,FALSE)</f>
        <v>0.2</v>
      </c>
      <c r="O947" s="719">
        <f>VLOOKUP($L947,Index!F:H,3,FALSE)</f>
        <v>0.15</v>
      </c>
      <c r="P947" s="932"/>
      <c r="Q947" s="908" t="str">
        <f t="shared" si="45"/>
        <v>X</v>
      </c>
      <c r="R947" s="678"/>
      <c r="S947" s="679" t="s">
        <v>1323</v>
      </c>
      <c r="T947" s="679"/>
      <c r="U947" s="679"/>
      <c r="V947" s="680"/>
      <c r="X947" s="828" t="s">
        <v>1552</v>
      </c>
      <c r="Y947" s="945"/>
      <c r="Z947" s="945"/>
      <c r="AA947" s="604">
        <f>VLOOKUP(L947,Index!A:D,2,FALSE)</f>
        <v>132</v>
      </c>
      <c r="AB947" s="604">
        <f>VLOOKUP(L947,Index!A:D,3,FALSE)</f>
        <v>132</v>
      </c>
      <c r="AC947" s="604">
        <f>VLOOKUP(L947,Index!A:D,4,FALSE)</f>
        <v>132</v>
      </c>
    </row>
    <row r="948" spans="1:29" s="637" customFormat="1" ht="13.5" x14ac:dyDescent="0.25">
      <c r="A948" s="745"/>
      <c r="C948" s="604"/>
      <c r="E948" s="642"/>
      <c r="F948" s="636"/>
      <c r="G948" s="638"/>
      <c r="H948" s="604"/>
      <c r="I948" s="604"/>
      <c r="J948" s="639"/>
      <c r="K948" s="636"/>
      <c r="L948" s="640"/>
      <c r="M948" s="636"/>
      <c r="N948" s="641"/>
      <c r="O948" s="641"/>
      <c r="P948" s="933"/>
      <c r="Q948" s="643" t="str">
        <f t="shared" si="45"/>
        <v/>
      </c>
      <c r="R948" s="643"/>
      <c r="S948" s="642"/>
      <c r="T948" s="642"/>
      <c r="U948" s="642"/>
      <c r="V948" s="642"/>
      <c r="X948" s="828" t="s">
        <v>1553</v>
      </c>
      <c r="Y948" s="945"/>
      <c r="Z948" s="945"/>
      <c r="AA948" s="604" t="e">
        <f>VLOOKUP(L948,Index!A:D,2,FALSE)</f>
        <v>#N/A</v>
      </c>
      <c r="AB948" s="604" t="e">
        <f>VLOOKUP(L948,Index!A:D,3,FALSE)</f>
        <v>#N/A</v>
      </c>
      <c r="AC948" s="604" t="e">
        <f>VLOOKUP(L948,Index!A:D,4,FALSE)</f>
        <v>#N/A</v>
      </c>
    </row>
    <row r="949" spans="1:29" s="902" customFormat="1" ht="24" outlineLevel="1" x14ac:dyDescent="0.25">
      <c r="A949" s="901"/>
      <c r="C949" s="918" t="s">
        <v>2</v>
      </c>
      <c r="D949" s="920" t="s">
        <v>1046</v>
      </c>
      <c r="E949" s="921"/>
      <c r="F949" s="919"/>
      <c r="G949" s="922"/>
      <c r="H949" s="922"/>
      <c r="I949" s="922"/>
      <c r="J949" s="922"/>
      <c r="K949" s="923"/>
      <c r="L949" s="919"/>
      <c r="M949" s="919"/>
      <c r="N949" s="924"/>
      <c r="O949" s="924"/>
      <c r="P949" s="934"/>
      <c r="Q949" s="903" t="str">
        <f t="shared" si="45"/>
        <v/>
      </c>
      <c r="R949" s="903"/>
      <c r="S949" s="904"/>
      <c r="T949" s="904"/>
      <c r="U949" s="904"/>
      <c r="V949" s="905"/>
      <c r="X949" s="902" t="s">
        <v>1554</v>
      </c>
      <c r="AA949" s="604" t="e">
        <f>VLOOKUP(L949,Index!A:D,2,FALSE)</f>
        <v>#N/A</v>
      </c>
      <c r="AB949" s="604" t="e">
        <f>VLOOKUP(L949,Index!A:D,3,FALSE)</f>
        <v>#N/A</v>
      </c>
      <c r="AC949" s="604" t="e">
        <f>VLOOKUP(L949,Index!A:D,4,FALSE)</f>
        <v>#N/A</v>
      </c>
    </row>
    <row r="950" spans="1:29" s="637" customFormat="1" ht="13.5" x14ac:dyDescent="0.25">
      <c r="A950" s="745"/>
      <c r="C950" s="604"/>
      <c r="E950" s="642"/>
      <c r="F950" s="636"/>
      <c r="G950" s="638"/>
      <c r="H950" s="604"/>
      <c r="I950" s="604"/>
      <c r="J950" s="639"/>
      <c r="K950" s="636"/>
      <c r="L950" s="640"/>
      <c r="M950" s="636"/>
      <c r="N950" s="641"/>
      <c r="O950" s="641"/>
      <c r="P950" s="933"/>
      <c r="Q950" s="643" t="str">
        <f t="shared" si="45"/>
        <v/>
      </c>
      <c r="R950" s="643"/>
      <c r="S950" s="642"/>
      <c r="T950" s="642"/>
      <c r="U950" s="642"/>
      <c r="V950" s="642"/>
      <c r="X950" s="828" t="s">
        <v>1553</v>
      </c>
      <c r="Y950" s="945"/>
      <c r="Z950" s="945"/>
      <c r="AA950" s="604" t="e">
        <f>VLOOKUP(L950,Index!A:D,2,FALSE)</f>
        <v>#N/A</v>
      </c>
      <c r="AB950" s="604" t="e">
        <f>VLOOKUP(L950,Index!A:D,3,FALSE)</f>
        <v>#N/A</v>
      </c>
      <c r="AC950" s="604" t="e">
        <f>VLOOKUP(L950,Index!A:D,4,FALSE)</f>
        <v>#N/A</v>
      </c>
    </row>
    <row r="951" spans="1:29" s="604" customFormat="1" ht="13.5" outlineLevel="1" x14ac:dyDescent="0.25">
      <c r="A951" s="603"/>
      <c r="C951" s="602" t="s">
        <v>80</v>
      </c>
      <c r="D951" s="602" t="s">
        <v>182</v>
      </c>
      <c r="E951" s="807" t="s">
        <v>1863</v>
      </c>
      <c r="F951" s="599"/>
      <c r="G951" s="805"/>
      <c r="H951" s="602"/>
      <c r="I951" s="602"/>
      <c r="J951" s="805"/>
      <c r="K951" s="731"/>
      <c r="L951" s="599"/>
      <c r="M951" s="599"/>
      <c r="N951" s="806"/>
      <c r="O951" s="806"/>
      <c r="P951" s="939"/>
      <c r="Q951" s="912" t="str">
        <f t="shared" si="45"/>
        <v/>
      </c>
      <c r="R951" s="806"/>
      <c r="S951" s="808"/>
      <c r="T951" s="808"/>
      <c r="U951" s="808"/>
      <c r="V951" s="808"/>
      <c r="X951" s="828" t="s">
        <v>1555</v>
      </c>
      <c r="Y951" s="945"/>
      <c r="Z951" s="945"/>
      <c r="AA951" s="604" t="e">
        <f>VLOOKUP(L951,Index!A:D,2,FALSE)</f>
        <v>#N/A</v>
      </c>
      <c r="AB951" s="604" t="e">
        <f>VLOOKUP(L951,Index!A:D,3,FALSE)</f>
        <v>#N/A</v>
      </c>
      <c r="AC951" s="604" t="e">
        <f>VLOOKUP(L951,Index!A:D,4,FALSE)</f>
        <v>#N/A</v>
      </c>
    </row>
    <row r="952" spans="1:29" s="604" customFormat="1" ht="13.5" outlineLevel="1" x14ac:dyDescent="0.25">
      <c r="A952" s="603"/>
      <c r="C952" s="601" t="s">
        <v>183</v>
      </c>
      <c r="D952" s="601" t="s">
        <v>182</v>
      </c>
      <c r="E952" s="626"/>
      <c r="F952" s="600"/>
      <c r="G952" s="622"/>
      <c r="H952" s="601"/>
      <c r="I952" s="601"/>
      <c r="J952" s="623"/>
      <c r="K952" s="600"/>
      <c r="L952" s="624"/>
      <c r="M952" s="600"/>
      <c r="N952" s="625"/>
      <c r="O952" s="625"/>
      <c r="P952" s="931"/>
      <c r="Q952" s="907" t="str">
        <f t="shared" si="45"/>
        <v/>
      </c>
      <c r="R952" s="627"/>
      <c r="S952" s="626"/>
      <c r="T952" s="626"/>
      <c r="U952" s="626"/>
      <c r="V952" s="626"/>
      <c r="W952" s="847" t="s">
        <v>889</v>
      </c>
      <c r="X952" s="828" t="s">
        <v>1556</v>
      </c>
      <c r="Y952" s="945"/>
      <c r="Z952" s="945"/>
      <c r="AA952" s="604" t="e">
        <f>VLOOKUP(L952,Index!A:D,2,FALSE)</f>
        <v>#N/A</v>
      </c>
      <c r="AB952" s="604" t="e">
        <f>VLOOKUP(L952,Index!A:D,3,FALSE)</f>
        <v>#N/A</v>
      </c>
      <c r="AC952" s="604" t="e">
        <f>VLOOKUP(L952,Index!A:D,4,FALSE)</f>
        <v>#N/A</v>
      </c>
    </row>
    <row r="953" spans="1:29" s="604" customFormat="1" ht="13.5" outlineLevel="1" x14ac:dyDescent="0.25">
      <c r="A953" s="603"/>
      <c r="C953" s="713"/>
      <c r="D953" s="715" t="s">
        <v>169</v>
      </c>
      <c r="E953" s="679" t="s">
        <v>1768</v>
      </c>
      <c r="F953" s="714" t="s">
        <v>2</v>
      </c>
      <c r="G953" s="716" t="s">
        <v>183</v>
      </c>
      <c r="H953" s="713" t="s">
        <v>174</v>
      </c>
      <c r="I953" s="713"/>
      <c r="J953" s="673" t="str">
        <f>F953&amp;"_"&amp;G953&amp;"_"&amp;H953&amp;"_"&amp;UPPER(D953)</f>
        <v>K_D0600_E1_ERZEUGUNG</v>
      </c>
      <c r="K953" s="724" t="s">
        <v>1765</v>
      </c>
      <c r="L953" s="718">
        <v>254</v>
      </c>
      <c r="M953" s="714" t="s">
        <v>129</v>
      </c>
      <c r="N953" s="719">
        <f>VLOOKUP($L953,Index!F:H,2,FALSE)</f>
        <v>0.45</v>
      </c>
      <c r="O953" s="719">
        <f>VLOOKUP($L953,Index!F:H,3,FALSE)</f>
        <v>0.35</v>
      </c>
      <c r="P953" s="932"/>
      <c r="Q953" s="908" t="str">
        <f t="shared" si="45"/>
        <v/>
      </c>
      <c r="R953" s="678"/>
      <c r="S953" s="679"/>
      <c r="T953" s="679"/>
      <c r="U953" s="679"/>
      <c r="V953" s="680"/>
      <c r="X953" s="828" t="s">
        <v>1557</v>
      </c>
      <c r="Y953" s="945"/>
      <c r="Z953" s="945"/>
      <c r="AA953" s="604">
        <f>VLOOKUP(L953,Index!A:D,2,FALSE)</f>
        <v>214</v>
      </c>
      <c r="AB953" s="604">
        <f>VLOOKUP(L953,Index!A:D,3,FALSE)</f>
        <v>214</v>
      </c>
      <c r="AC953" s="604">
        <f>VLOOKUP(L953,Index!A:D,4,FALSE)</f>
        <v>214</v>
      </c>
    </row>
    <row r="954" spans="1:29" s="604" customFormat="1" ht="13.5" outlineLevel="1" x14ac:dyDescent="0.25">
      <c r="A954" s="603"/>
      <c r="C954" s="628"/>
      <c r="D954" s="715" t="s">
        <v>169</v>
      </c>
      <c r="E954" s="735" t="s">
        <v>1758</v>
      </c>
      <c r="F954" s="629" t="s">
        <v>2</v>
      </c>
      <c r="G954" s="630" t="s">
        <v>183</v>
      </c>
      <c r="H954" s="628" t="s">
        <v>174</v>
      </c>
      <c r="I954" s="628" t="s">
        <v>1684</v>
      </c>
      <c r="J954" s="673" t="str">
        <f>F954&amp;"_"&amp;G954&amp;"_"&amp;H954&amp;"_"&amp;I954&amp;"_"&amp;UPPER(D954)</f>
        <v>K_D0600_E1_GKA_ERZEUGUNG</v>
      </c>
      <c r="K954" s="840" t="str">
        <f>VLOOKUP(L954,Index!A:D,2,FALSE)&amp;","&amp;VLOOKUP(L954,Index!A:D,3,FALSE)&amp;","&amp;VLOOKUP(L954,Index!A:D,4,FALSE)</f>
        <v>214,214,214</v>
      </c>
      <c r="L954" s="632">
        <v>254</v>
      </c>
      <c r="M954" s="629" t="s">
        <v>129</v>
      </c>
      <c r="N954" s="633">
        <f>VLOOKUP($L954,Index!F:H,2,FALSE)</f>
        <v>0.45</v>
      </c>
      <c r="O954" s="633">
        <f>VLOOKUP($L954,Index!F:H,3,FALSE)</f>
        <v>0.35</v>
      </c>
      <c r="P954" s="932"/>
      <c r="Q954" s="908" t="str">
        <f t="shared" si="45"/>
        <v/>
      </c>
      <c r="R954" s="635"/>
      <c r="S954" s="634"/>
      <c r="T954" s="634"/>
      <c r="U954" s="634"/>
      <c r="V954" s="634"/>
      <c r="W954" s="848" t="s">
        <v>1368</v>
      </c>
      <c r="X954" s="828" t="s">
        <v>1558</v>
      </c>
      <c r="Y954" s="945"/>
      <c r="Z954" s="945"/>
      <c r="AA954" s="604">
        <f>VLOOKUP(L954,Index!A:D,2,FALSE)</f>
        <v>214</v>
      </c>
      <c r="AB954" s="604">
        <f>VLOOKUP(L954,Index!A:D,3,FALSE)</f>
        <v>214</v>
      </c>
      <c r="AC954" s="604">
        <f>VLOOKUP(L954,Index!A:D,4,FALSE)</f>
        <v>214</v>
      </c>
    </row>
    <row r="955" spans="1:29" s="604" customFormat="1" ht="13.5" outlineLevel="1" x14ac:dyDescent="0.25">
      <c r="A955" s="603"/>
      <c r="C955" s="628"/>
      <c r="D955" s="715" t="s">
        <v>169</v>
      </c>
      <c r="E955" s="735" t="s">
        <v>1757</v>
      </c>
      <c r="F955" s="629" t="s">
        <v>2</v>
      </c>
      <c r="G955" s="630" t="s">
        <v>183</v>
      </c>
      <c r="H955" s="628" t="s">
        <v>174</v>
      </c>
      <c r="I955" s="628" t="s">
        <v>1683</v>
      </c>
      <c r="J955" s="673" t="str">
        <f>F955&amp;"_"&amp;G955&amp;"_"&amp;H955&amp;"_"&amp;I955&amp;"_"&amp;UPPER(D955)</f>
        <v>K_D0600_E1_HKA_ERZEUGUNG</v>
      </c>
      <c r="K955" s="840" t="str">
        <f>VLOOKUP(L955,Index!A:D,2,FALSE)&amp;","&amp;VLOOKUP(L955,Index!A:D,3,FALSE)&amp;","&amp;VLOOKUP(L955,Index!A:D,4,FALSE)</f>
        <v>214,214,214</v>
      </c>
      <c r="L955" s="632">
        <v>254</v>
      </c>
      <c r="M955" s="629" t="s">
        <v>129</v>
      </c>
      <c r="N955" s="633">
        <f>VLOOKUP($L955,Index!F:H,2,FALSE)</f>
        <v>0.45</v>
      </c>
      <c r="O955" s="633">
        <f>VLOOKUP($L955,Index!F:H,3,FALSE)</f>
        <v>0.35</v>
      </c>
      <c r="P955" s="932"/>
      <c r="Q955" s="908" t="str">
        <f t="shared" si="45"/>
        <v/>
      </c>
      <c r="R955" s="635"/>
      <c r="S955" s="634"/>
      <c r="T955" s="634"/>
      <c r="U955" s="634"/>
      <c r="V955" s="634"/>
      <c r="W955" s="848" t="s">
        <v>1368</v>
      </c>
      <c r="X955" s="828" t="s">
        <v>1558</v>
      </c>
      <c r="Y955" s="945"/>
      <c r="Z955" s="945"/>
      <c r="AA955" s="604">
        <f>VLOOKUP(L955,Index!A:D,2,FALSE)</f>
        <v>214</v>
      </c>
      <c r="AB955" s="604">
        <f>VLOOKUP(L955,Index!A:D,3,FALSE)</f>
        <v>214</v>
      </c>
      <c r="AC955" s="604">
        <f>VLOOKUP(L955,Index!A:D,4,FALSE)</f>
        <v>214</v>
      </c>
    </row>
    <row r="956" spans="1:29" s="604" customFormat="1" ht="13.5" outlineLevel="1" x14ac:dyDescent="0.25">
      <c r="A956" s="603"/>
      <c r="C956" s="713"/>
      <c r="D956" s="715" t="s">
        <v>144</v>
      </c>
      <c r="E956" s="679" t="s">
        <v>1768</v>
      </c>
      <c r="F956" s="714" t="s">
        <v>2</v>
      </c>
      <c r="G956" s="716" t="s">
        <v>183</v>
      </c>
      <c r="H956" s="713" t="s">
        <v>174</v>
      </c>
      <c r="I956" s="713"/>
      <c r="J956" s="673" t="str">
        <f>F956&amp;"_"&amp;G956&amp;"_"&amp;H956&amp;"_"&amp;UPPER(D956)</f>
        <v>K_D0600_E1_APPARAT</v>
      </c>
      <c r="K956" s="801" t="str">
        <f>VLOOKUP(L956,Index!A:D,2,FALSE)&amp;","&amp;VLOOKUP(L956,Index!A:D,3,FALSE)&amp;","&amp;VLOOKUP(L956,Index!A:D,4,FALSE)</f>
        <v>191,0,255</v>
      </c>
      <c r="L956" s="718">
        <v>200</v>
      </c>
      <c r="M956" s="714" t="s">
        <v>129</v>
      </c>
      <c r="N956" s="719">
        <f>VLOOKUP($L956,Index!F:H,2,FALSE)</f>
        <v>0.25</v>
      </c>
      <c r="O956" s="719">
        <f>VLOOKUP($L956,Index!F:H,3,FALSE)</f>
        <v>0.15</v>
      </c>
      <c r="P956" s="932"/>
      <c r="Q956" s="908" t="str">
        <f t="shared" si="45"/>
        <v>X</v>
      </c>
      <c r="R956" s="678"/>
      <c r="S956" s="679" t="s">
        <v>1367</v>
      </c>
      <c r="T956" s="679"/>
      <c r="U956" s="679"/>
      <c r="V956" s="684"/>
      <c r="W956" s="848" t="s">
        <v>1369</v>
      </c>
      <c r="X956" s="828" t="s">
        <v>1559</v>
      </c>
      <c r="Y956" s="945"/>
      <c r="Z956" s="945"/>
      <c r="AA956" s="604">
        <f>VLOOKUP(L956,Index!A:D,2,FALSE)</f>
        <v>191</v>
      </c>
      <c r="AB956" s="604">
        <f>VLOOKUP(L956,Index!A:D,3,FALSE)</f>
        <v>0</v>
      </c>
      <c r="AC956" s="604">
        <f>VLOOKUP(L956,Index!A:D,4,FALSE)</f>
        <v>255</v>
      </c>
    </row>
    <row r="957" spans="1:29" s="604" customFormat="1" ht="13.5" outlineLevel="1" x14ac:dyDescent="0.25">
      <c r="A957" s="603"/>
      <c r="C957" s="628"/>
      <c r="D957" s="715" t="s">
        <v>144</v>
      </c>
      <c r="E957" s="735" t="s">
        <v>1758</v>
      </c>
      <c r="F957" s="629" t="s">
        <v>2</v>
      </c>
      <c r="G957" s="630" t="s">
        <v>183</v>
      </c>
      <c r="H957" s="628" t="s">
        <v>174</v>
      </c>
      <c r="I957" s="628" t="s">
        <v>1684</v>
      </c>
      <c r="J957" s="673" t="str">
        <f>F957&amp;"_"&amp;G957&amp;"_"&amp;H957&amp;"_"&amp;I957&amp;"_"&amp;UPPER(D957)</f>
        <v>K_D0600_E1_GKA_APPARAT</v>
      </c>
      <c r="K957" s="842" t="str">
        <f>VLOOKUP(L957,Index!A:D,2,FALSE)&amp;","&amp;VLOOKUP(L957,Index!A:D,3,FALSE)&amp;","&amp;VLOOKUP(L957,Index!A:D,4,FALSE)</f>
        <v>173,173,173</v>
      </c>
      <c r="L957" s="632">
        <v>253</v>
      </c>
      <c r="M957" s="629" t="s">
        <v>129</v>
      </c>
      <c r="N957" s="633">
        <f>VLOOKUP($L957,Index!F:H,2,FALSE)</f>
        <v>0.3</v>
      </c>
      <c r="O957" s="633">
        <f>VLOOKUP($L957,Index!F:H,3,FALSE)</f>
        <v>0.2</v>
      </c>
      <c r="P957" s="932"/>
      <c r="Q957" s="908" t="str">
        <f t="shared" si="45"/>
        <v/>
      </c>
      <c r="R957" s="635"/>
      <c r="S957" s="634"/>
      <c r="T957" s="634"/>
      <c r="U957" s="634"/>
      <c r="V957" s="634"/>
      <c r="W957" s="849" t="s">
        <v>1370</v>
      </c>
      <c r="X957" s="828" t="s">
        <v>1560</v>
      </c>
      <c r="Y957" s="945"/>
      <c r="Z957" s="945"/>
      <c r="AA957" s="604">
        <f>VLOOKUP(L957,Index!A:D,2,FALSE)</f>
        <v>173</v>
      </c>
      <c r="AB957" s="604">
        <f>VLOOKUP(L957,Index!A:D,3,FALSE)</f>
        <v>173</v>
      </c>
      <c r="AC957" s="604">
        <f>VLOOKUP(L957,Index!A:D,4,FALSE)</f>
        <v>173</v>
      </c>
    </row>
    <row r="958" spans="1:29" s="604" customFormat="1" ht="13.5" outlineLevel="1" x14ac:dyDescent="0.25">
      <c r="A958" s="603"/>
      <c r="C958" s="628"/>
      <c r="D958" s="715" t="s">
        <v>144</v>
      </c>
      <c r="E958" s="735" t="s">
        <v>1757</v>
      </c>
      <c r="F958" s="629" t="s">
        <v>2</v>
      </c>
      <c r="G958" s="630" t="s">
        <v>183</v>
      </c>
      <c r="H958" s="628" t="s">
        <v>174</v>
      </c>
      <c r="I958" s="628" t="s">
        <v>1683</v>
      </c>
      <c r="J958" s="673" t="str">
        <f>F958&amp;"_"&amp;G958&amp;"_"&amp;H958&amp;"_"&amp;I958&amp;"_"&amp;UPPER(D958)</f>
        <v>K_D0600_E1_HKA_APPARAT</v>
      </c>
      <c r="K958" s="842" t="str">
        <f>VLOOKUP(L958,Index!A:D,2,FALSE)&amp;","&amp;VLOOKUP(L958,Index!A:D,3,FALSE)&amp;","&amp;VLOOKUP(L958,Index!A:D,4,FALSE)</f>
        <v>173,173,173</v>
      </c>
      <c r="L958" s="632">
        <v>253</v>
      </c>
      <c r="M958" s="629" t="s">
        <v>129</v>
      </c>
      <c r="N958" s="633">
        <f>VLOOKUP($L958,Index!F:H,2,FALSE)</f>
        <v>0.3</v>
      </c>
      <c r="O958" s="633">
        <f>VLOOKUP($L958,Index!F:H,3,FALSE)</f>
        <v>0.2</v>
      </c>
      <c r="P958" s="932"/>
      <c r="Q958" s="908" t="str">
        <f t="shared" si="45"/>
        <v/>
      </c>
      <c r="R958" s="635"/>
      <c r="S958" s="634"/>
      <c r="T958" s="634"/>
      <c r="U958" s="634"/>
      <c r="V958" s="634"/>
      <c r="W958" s="849" t="s">
        <v>1370</v>
      </c>
      <c r="X958" s="828" t="s">
        <v>1560</v>
      </c>
      <c r="Y958" s="945"/>
      <c r="Z958" s="945"/>
      <c r="AA958" s="604">
        <f>VLOOKUP(L958,Index!A:D,2,FALSE)</f>
        <v>173</v>
      </c>
      <c r="AB958" s="604">
        <f>VLOOKUP(L958,Index!A:D,3,FALSE)</f>
        <v>173</v>
      </c>
      <c r="AC958" s="604">
        <f>VLOOKUP(L958,Index!A:D,4,FALSE)</f>
        <v>173</v>
      </c>
    </row>
    <row r="959" spans="1:29" s="604" customFormat="1" ht="13.5" outlineLevel="1" x14ac:dyDescent="0.25">
      <c r="A959" s="603"/>
      <c r="C959" s="628"/>
      <c r="D959" s="715" t="s">
        <v>144</v>
      </c>
      <c r="E959" s="735" t="s">
        <v>206</v>
      </c>
      <c r="F959" s="629" t="s">
        <v>2</v>
      </c>
      <c r="G959" s="630" t="s">
        <v>183</v>
      </c>
      <c r="H959" s="628" t="s">
        <v>174</v>
      </c>
      <c r="I959" s="628" t="s">
        <v>207</v>
      </c>
      <c r="J959" s="673" t="str">
        <f>F959&amp;"_"&amp;G959&amp;"_"&amp;H959&amp;"_"&amp;I959&amp;"_"&amp;UPPER(D959)</f>
        <v>K_D0600_E1_RKH_APPARAT</v>
      </c>
      <c r="K959" s="842" t="str">
        <f>VLOOKUP(L959,Index!A:D,2,FALSE)&amp;","&amp;VLOOKUP(L959,Index!A:D,3,FALSE)&amp;","&amp;VLOOKUP(L959,Index!A:D,4,FALSE)</f>
        <v>173,173,173</v>
      </c>
      <c r="L959" s="632">
        <v>253</v>
      </c>
      <c r="M959" s="629" t="s">
        <v>129</v>
      </c>
      <c r="N959" s="633">
        <f>VLOOKUP($L959,Index!F:H,2,FALSE)</f>
        <v>0.3</v>
      </c>
      <c r="O959" s="633">
        <f>VLOOKUP($L959,Index!F:H,3,FALSE)</f>
        <v>0.2</v>
      </c>
      <c r="P959" s="932"/>
      <c r="Q959" s="908" t="str">
        <f t="shared" si="45"/>
        <v/>
      </c>
      <c r="R959" s="635"/>
      <c r="S959" s="634"/>
      <c r="T959" s="634"/>
      <c r="U959" s="634"/>
      <c r="V959" s="634"/>
      <c r="W959" s="849" t="s">
        <v>1371</v>
      </c>
      <c r="X959" s="828" t="s">
        <v>1561</v>
      </c>
      <c r="Y959" s="945"/>
      <c r="Z959" s="945"/>
      <c r="AA959" s="604">
        <f>VLOOKUP(L959,Index!A:D,2,FALSE)</f>
        <v>173</v>
      </c>
      <c r="AB959" s="604">
        <f>VLOOKUP(L959,Index!A:D,3,FALSE)</f>
        <v>173</v>
      </c>
      <c r="AC959" s="604">
        <f>VLOOKUP(L959,Index!A:D,4,FALSE)</f>
        <v>173</v>
      </c>
    </row>
    <row r="960" spans="1:29" s="604" customFormat="1" ht="13.5" outlineLevel="1" x14ac:dyDescent="0.25">
      <c r="A960" s="603"/>
      <c r="C960" s="713"/>
      <c r="D960" s="715" t="s">
        <v>170</v>
      </c>
      <c r="E960" s="679" t="s">
        <v>1768</v>
      </c>
      <c r="F960" s="714" t="s">
        <v>2</v>
      </c>
      <c r="G960" s="716" t="s">
        <v>183</v>
      </c>
      <c r="H960" s="713" t="s">
        <v>174</v>
      </c>
      <c r="I960" s="713"/>
      <c r="J960" s="673" t="str">
        <f>F960&amp;"_"&amp;G960&amp;"_"&amp;H960&amp;"_"&amp;UPPER(D960)</f>
        <v>K_D0600_E1_LEITUNG</v>
      </c>
      <c r="K960" s="801" t="str">
        <f>VLOOKUP(L960,Index!A:D,2,FALSE)&amp;","&amp;VLOOKUP(L960,Index!A:D,3,FALSE)&amp;","&amp;VLOOKUP(L960,Index!A:D,4,FALSE)</f>
        <v>191,0,255</v>
      </c>
      <c r="L960" s="718">
        <v>200</v>
      </c>
      <c r="M960" s="629" t="s">
        <v>129</v>
      </c>
      <c r="N960" s="719">
        <f>VLOOKUP($L960,Index!F:H,2,FALSE)</f>
        <v>0.25</v>
      </c>
      <c r="O960" s="719">
        <f>VLOOKUP($L960,Index!F:H,3,FALSE)</f>
        <v>0.15</v>
      </c>
      <c r="P960" s="932"/>
      <c r="Q960" s="908" t="str">
        <f t="shared" si="45"/>
        <v/>
      </c>
      <c r="R960" s="678"/>
      <c r="S960" s="679"/>
      <c r="T960" s="679"/>
      <c r="U960" s="679"/>
      <c r="V960" s="680"/>
      <c r="X960" s="828" t="s">
        <v>1562</v>
      </c>
      <c r="Y960" s="945"/>
      <c r="Z960" s="945"/>
      <c r="AA960" s="604">
        <f>VLOOKUP(L960,Index!A:D,2,FALSE)</f>
        <v>191</v>
      </c>
      <c r="AB960" s="604">
        <f>VLOOKUP(L960,Index!A:D,3,FALSE)</f>
        <v>0</v>
      </c>
      <c r="AC960" s="604">
        <f>VLOOKUP(L960,Index!A:D,4,FALSE)</f>
        <v>255</v>
      </c>
    </row>
    <row r="961" spans="1:29" s="604" customFormat="1" ht="13.5" outlineLevel="1" x14ac:dyDescent="0.25">
      <c r="A961" s="603"/>
      <c r="C961" s="628"/>
      <c r="D961" s="715" t="s">
        <v>170</v>
      </c>
      <c r="E961" s="735" t="s">
        <v>1827</v>
      </c>
      <c r="F961" s="629" t="s">
        <v>2</v>
      </c>
      <c r="G961" s="630" t="s">
        <v>183</v>
      </c>
      <c r="H961" s="713" t="s">
        <v>174</v>
      </c>
      <c r="I961" s="927" t="s">
        <v>1819</v>
      </c>
      <c r="J961" s="673" t="str">
        <f t="shared" ref="J961:J970" si="46">F961&amp;"_"&amp;G961&amp;"_"&amp;H961&amp;"_"&amp;I961&amp;"_"&amp;UPPER(D961)</f>
        <v>K_D0600_E1_KAV_LEITUNG</v>
      </c>
      <c r="K961" s="850" t="str">
        <f>VLOOKUP(L961,Index!A:D,2,FALSE)&amp;","&amp;VLOOKUP(L961,Index!A:D,3,FALSE)&amp;","&amp;VLOOKUP(L961,Index!A:D,4,FALSE)</f>
        <v>127,0,255</v>
      </c>
      <c r="L961" s="632">
        <v>190</v>
      </c>
      <c r="M961" s="629" t="s">
        <v>129</v>
      </c>
      <c r="N961" s="633">
        <f>VLOOKUP($L961,Index!F:H,2,FALSE)</f>
        <v>0.25</v>
      </c>
      <c r="O961" s="633">
        <f>VLOOKUP($L961,Index!F:H,3,FALSE)</f>
        <v>0.15</v>
      </c>
      <c r="P961" s="932"/>
      <c r="Q961" s="908" t="str">
        <f t="shared" si="45"/>
        <v/>
      </c>
      <c r="R961" s="635"/>
      <c r="S961" s="634"/>
      <c r="T961" s="634"/>
      <c r="U961" s="634"/>
      <c r="V961" s="634"/>
      <c r="X961" s="828" t="s">
        <v>1564</v>
      </c>
      <c r="Y961" s="945"/>
      <c r="Z961" s="945"/>
      <c r="AA961" s="604">
        <f>VLOOKUP(L961,Index!A:D,2,FALSE)</f>
        <v>127</v>
      </c>
      <c r="AB961" s="604">
        <f>VLOOKUP(L961,Index!A:D,3,FALSE)</f>
        <v>0</v>
      </c>
      <c r="AC961" s="604">
        <f>VLOOKUP(L961,Index!A:D,4,FALSE)</f>
        <v>255</v>
      </c>
    </row>
    <row r="962" spans="1:29" s="604" customFormat="1" ht="13.5" outlineLevel="1" x14ac:dyDescent="0.25">
      <c r="A962" s="603"/>
      <c r="C962" s="628"/>
      <c r="D962" s="715" t="s">
        <v>170</v>
      </c>
      <c r="E962" s="735" t="s">
        <v>1828</v>
      </c>
      <c r="F962" s="629" t="s">
        <v>2</v>
      </c>
      <c r="G962" s="630" t="s">
        <v>183</v>
      </c>
      <c r="H962" s="713" t="s">
        <v>174</v>
      </c>
      <c r="I962" s="927" t="s">
        <v>1820</v>
      </c>
      <c r="J962" s="673" t="str">
        <f t="shared" si="46"/>
        <v>K_D0600_E1_KAR_LEITUNG</v>
      </c>
      <c r="K962" s="850" t="str">
        <f>VLOOKUP(L962,Index!A:D,2,FALSE)&amp;","&amp;VLOOKUP(L962,Index!A:D,3,FALSE)&amp;","&amp;VLOOKUP(L962,Index!A:D,4,FALSE)</f>
        <v>127,0,255</v>
      </c>
      <c r="L962" s="632">
        <v>190</v>
      </c>
      <c r="M962" s="629" t="s">
        <v>96</v>
      </c>
      <c r="N962" s="633">
        <f>VLOOKUP($L962,Index!F:H,2,FALSE)</f>
        <v>0.25</v>
      </c>
      <c r="O962" s="633">
        <f>VLOOKUP($L962,Index!F:H,3,FALSE)</f>
        <v>0.15</v>
      </c>
      <c r="P962" s="932"/>
      <c r="Q962" s="908" t="str">
        <f t="shared" si="45"/>
        <v/>
      </c>
      <c r="R962" s="635"/>
      <c r="S962" s="634"/>
      <c r="T962" s="634"/>
      <c r="U962" s="634"/>
      <c r="V962" s="634"/>
      <c r="W962" s="848" t="s">
        <v>1374</v>
      </c>
      <c r="X962" s="828" t="s">
        <v>1563</v>
      </c>
      <c r="Y962" s="945"/>
      <c r="Z962" s="945"/>
      <c r="AA962" s="604">
        <f>VLOOKUP(L962,Index!A:D,2,FALSE)</f>
        <v>127</v>
      </c>
      <c r="AB962" s="604">
        <f>VLOOKUP(L962,Index!A:D,3,FALSE)</f>
        <v>0</v>
      </c>
      <c r="AC962" s="604">
        <f>VLOOKUP(L962,Index!A:D,4,FALSE)</f>
        <v>255</v>
      </c>
    </row>
    <row r="963" spans="1:29" s="604" customFormat="1" ht="13.5" outlineLevel="1" x14ac:dyDescent="0.25">
      <c r="A963" s="603"/>
      <c r="C963" s="628"/>
      <c r="D963" s="715" t="s">
        <v>170</v>
      </c>
      <c r="E963" s="735" t="s">
        <v>165</v>
      </c>
      <c r="F963" s="629" t="s">
        <v>2</v>
      </c>
      <c r="G963" s="630" t="s">
        <v>183</v>
      </c>
      <c r="H963" s="713" t="s">
        <v>174</v>
      </c>
      <c r="I963" s="927" t="s">
        <v>97</v>
      </c>
      <c r="J963" s="673" t="str">
        <f t="shared" si="46"/>
        <v>K_D0600_E1_RUV_LEITUNG</v>
      </c>
      <c r="K963" s="850" t="str">
        <f>VLOOKUP(L963,Index!A:D,2,FALSE)&amp;","&amp;VLOOKUP(L963,Index!A:D,3,FALSE)&amp;","&amp;VLOOKUP(L963,Index!A:D,4,FALSE)</f>
        <v>127,0,255</v>
      </c>
      <c r="L963" s="632">
        <v>190</v>
      </c>
      <c r="M963" s="629" t="s">
        <v>129</v>
      </c>
      <c r="N963" s="633">
        <f>VLOOKUP($L963,Index!F:H,2,FALSE)</f>
        <v>0.25</v>
      </c>
      <c r="O963" s="633">
        <f>VLOOKUP($L963,Index!F:H,3,FALSE)</f>
        <v>0.15</v>
      </c>
      <c r="P963" s="932"/>
      <c r="Q963" s="908" t="str">
        <f t="shared" si="45"/>
        <v/>
      </c>
      <c r="R963" s="635"/>
      <c r="S963" s="634"/>
      <c r="T963" s="634"/>
      <c r="U963" s="634"/>
      <c r="V963" s="634"/>
      <c r="X963" s="828" t="s">
        <v>1565</v>
      </c>
      <c r="Y963" s="945"/>
      <c r="Z963" s="945"/>
      <c r="AA963" s="604">
        <f>VLOOKUP(L963,Index!A:D,2,FALSE)</f>
        <v>127</v>
      </c>
      <c r="AB963" s="604">
        <f>VLOOKUP(L963,Index!A:D,3,FALSE)</f>
        <v>0</v>
      </c>
      <c r="AC963" s="604">
        <f>VLOOKUP(L963,Index!A:D,4,FALSE)</f>
        <v>255</v>
      </c>
    </row>
    <row r="964" spans="1:29" s="604" customFormat="1" ht="13.5" outlineLevel="1" x14ac:dyDescent="0.25">
      <c r="A964" s="603"/>
      <c r="C964" s="628"/>
      <c r="D964" s="715" t="s">
        <v>170</v>
      </c>
      <c r="E964" s="735" t="s">
        <v>166</v>
      </c>
      <c r="F964" s="629" t="s">
        <v>2</v>
      </c>
      <c r="G964" s="630" t="s">
        <v>183</v>
      </c>
      <c r="H964" s="713" t="s">
        <v>174</v>
      </c>
      <c r="I964" s="927" t="s">
        <v>98</v>
      </c>
      <c r="J964" s="673" t="str">
        <f t="shared" si="46"/>
        <v>K_D0600_E1_RUR_LEITUNG</v>
      </c>
      <c r="K964" s="850" t="str">
        <f>VLOOKUP(L964,Index!A:D,2,FALSE)&amp;","&amp;VLOOKUP(L964,Index!A:D,3,FALSE)&amp;","&amp;VLOOKUP(L964,Index!A:D,4,FALSE)</f>
        <v>127,0,255</v>
      </c>
      <c r="L964" s="632">
        <v>190</v>
      </c>
      <c r="M964" s="629" t="s">
        <v>96</v>
      </c>
      <c r="N964" s="633">
        <f>VLOOKUP($L964,Index!F:H,2,FALSE)</f>
        <v>0.25</v>
      </c>
      <c r="O964" s="633">
        <f>VLOOKUP($L964,Index!F:H,3,FALSE)</f>
        <v>0.15</v>
      </c>
      <c r="P964" s="932"/>
      <c r="Q964" s="908" t="str">
        <f t="shared" si="45"/>
        <v/>
      </c>
      <c r="R964" s="635"/>
      <c r="S964" s="634"/>
      <c r="T964" s="634"/>
      <c r="U964" s="634"/>
      <c r="V964" s="634"/>
      <c r="X964" s="828" t="s">
        <v>1566</v>
      </c>
      <c r="Y964" s="945"/>
      <c r="Z964" s="945"/>
      <c r="AA964" s="604">
        <f>VLOOKUP(L964,Index!A:D,2,FALSE)</f>
        <v>127</v>
      </c>
      <c r="AB964" s="604">
        <f>VLOOKUP(L964,Index!A:D,3,FALSE)</f>
        <v>0</v>
      </c>
      <c r="AC964" s="604">
        <f>VLOOKUP(L964,Index!A:D,4,FALSE)</f>
        <v>255</v>
      </c>
    </row>
    <row r="965" spans="1:29" s="604" customFormat="1" ht="13.5" outlineLevel="1" x14ac:dyDescent="0.25">
      <c r="A965" s="603"/>
      <c r="C965" s="628"/>
      <c r="D965" s="715" t="s">
        <v>170</v>
      </c>
      <c r="E965" s="735" t="s">
        <v>1713</v>
      </c>
      <c r="F965" s="629" t="s">
        <v>2</v>
      </c>
      <c r="G965" s="630" t="s">
        <v>183</v>
      </c>
      <c r="H965" s="713" t="s">
        <v>174</v>
      </c>
      <c r="I965" s="927" t="s">
        <v>1821</v>
      </c>
      <c r="J965" s="673" t="str">
        <f t="shared" si="46"/>
        <v>K_D0600_E1_KAW_LEITUNG</v>
      </c>
      <c r="K965" s="956" t="str">
        <f>VLOOKUP(L965,Index!A:D,2,FALSE)&amp;","&amp;VLOOKUP(L965,Index!A:D,3,FALSE)&amp;","&amp;VLOOKUP(L965,Index!A:D,4,FALSE)</f>
        <v>76,0,152</v>
      </c>
      <c r="L965" s="632">
        <v>194</v>
      </c>
      <c r="M965" s="629" t="s">
        <v>129</v>
      </c>
      <c r="N965" s="633">
        <f>VLOOKUP($L965,Index!F:H,2,FALSE)</f>
        <v>0.25</v>
      </c>
      <c r="O965" s="633">
        <f>VLOOKUP($L965,Index!F:H,3,FALSE)</f>
        <v>0.15</v>
      </c>
      <c r="P965" s="932"/>
      <c r="Q965" s="908" t="str">
        <f t="shared" si="45"/>
        <v/>
      </c>
      <c r="R965" s="635"/>
      <c r="S965" s="634"/>
      <c r="T965" s="634"/>
      <c r="U965" s="634"/>
      <c r="V965" s="634"/>
      <c r="W965" s="848" t="s">
        <v>1374</v>
      </c>
      <c r="X965" s="828" t="s">
        <v>1563</v>
      </c>
      <c r="Y965" s="945"/>
      <c r="Z965" s="945"/>
      <c r="AA965" s="604">
        <f>VLOOKUP(L965,Index!A:D,2,FALSE)</f>
        <v>76</v>
      </c>
      <c r="AB965" s="604">
        <f>VLOOKUP(L965,Index!A:D,3,FALSE)</f>
        <v>0</v>
      </c>
      <c r="AC965" s="604">
        <f>VLOOKUP(L965,Index!A:D,4,FALSE)</f>
        <v>152</v>
      </c>
    </row>
    <row r="966" spans="1:29" s="604" customFormat="1" ht="13.5" outlineLevel="1" x14ac:dyDescent="0.25">
      <c r="A966" s="603"/>
      <c r="C966" s="628"/>
      <c r="D966" s="715" t="s">
        <v>170</v>
      </c>
      <c r="E966" s="735" t="s">
        <v>1829</v>
      </c>
      <c r="F966" s="629" t="s">
        <v>2</v>
      </c>
      <c r="G966" s="630" t="s">
        <v>183</v>
      </c>
      <c r="H966" s="713" t="s">
        <v>174</v>
      </c>
      <c r="I966" s="927" t="s">
        <v>1822</v>
      </c>
      <c r="J966" s="673" t="str">
        <f t="shared" si="46"/>
        <v>K_D0600_E1_FKA_LEITUNG</v>
      </c>
      <c r="K966" s="956" t="str">
        <f>VLOOKUP(L966,Index!A:D,2,FALSE)&amp;","&amp;VLOOKUP(L966,Index!A:D,3,FALSE)&amp;","&amp;VLOOKUP(L966,Index!A:D,4,FALSE)</f>
        <v>76,0,152</v>
      </c>
      <c r="L966" s="632">
        <v>194</v>
      </c>
      <c r="M966" s="629" t="s">
        <v>129</v>
      </c>
      <c r="N966" s="633">
        <f>VLOOKUP($L966,Index!F:H,2,FALSE)</f>
        <v>0.25</v>
      </c>
      <c r="O966" s="633">
        <f>VLOOKUP($L966,Index!F:H,3,FALSE)</f>
        <v>0.15</v>
      </c>
      <c r="P966" s="932"/>
      <c r="Q966" s="908" t="str">
        <f t="shared" si="45"/>
        <v/>
      </c>
      <c r="R966" s="635"/>
      <c r="S966" s="634"/>
      <c r="T966" s="634"/>
      <c r="U966" s="634"/>
      <c r="V966" s="634"/>
      <c r="X966" s="828" t="s">
        <v>1564</v>
      </c>
      <c r="Y966" s="945"/>
      <c r="Z966" s="945"/>
      <c r="AA966" s="604">
        <f>VLOOKUP(L966,Index!A:D,2,FALSE)</f>
        <v>76</v>
      </c>
      <c r="AB966" s="604">
        <f>VLOOKUP(L966,Index!A:D,3,FALSE)</f>
        <v>0</v>
      </c>
      <c r="AC966" s="604">
        <f>VLOOKUP(L966,Index!A:D,4,FALSE)</f>
        <v>152</v>
      </c>
    </row>
    <row r="967" spans="1:29" s="604" customFormat="1" ht="13.5" outlineLevel="1" x14ac:dyDescent="0.25">
      <c r="A967" s="603"/>
      <c r="C967" s="628"/>
      <c r="D967" s="715" t="s">
        <v>170</v>
      </c>
      <c r="E967" s="735" t="s">
        <v>1830</v>
      </c>
      <c r="F967" s="629" t="s">
        <v>2</v>
      </c>
      <c r="G967" s="630" t="s">
        <v>183</v>
      </c>
      <c r="H967" s="713" t="s">
        <v>174</v>
      </c>
      <c r="I967" s="927" t="s">
        <v>1823</v>
      </c>
      <c r="J967" s="673" t="str">
        <f t="shared" si="46"/>
        <v>K_D0600_E1_PKW_LEITUNG</v>
      </c>
      <c r="K967" s="851" t="str">
        <f>VLOOKUP(L967,Index!A:D,2,FALSE)&amp;","&amp;VLOOKUP(L967,Index!A:D,3,FALSE)&amp;","&amp;VLOOKUP(L967,Index!A:D,4,FALSE)</f>
        <v>102,0,204</v>
      </c>
      <c r="L967" s="632">
        <v>192</v>
      </c>
      <c r="M967" s="629" t="s">
        <v>129</v>
      </c>
      <c r="N967" s="633">
        <f>VLOOKUP($L967,Index!F:H,2,FALSE)</f>
        <v>0.25</v>
      </c>
      <c r="O967" s="633">
        <f>VLOOKUP($L967,Index!F:H,3,FALSE)</f>
        <v>0.15</v>
      </c>
      <c r="P967" s="932"/>
      <c r="Q967" s="908" t="str">
        <f t="shared" si="45"/>
        <v/>
      </c>
      <c r="R967" s="635"/>
      <c r="S967" s="634"/>
      <c r="T967" s="634"/>
      <c r="U967" s="634"/>
      <c r="V967" s="634"/>
      <c r="W967" s="848" t="s">
        <v>1374</v>
      </c>
      <c r="X967" s="828" t="s">
        <v>1563</v>
      </c>
      <c r="Y967" s="945"/>
      <c r="Z967" s="945"/>
      <c r="AA967" s="604">
        <f>VLOOKUP(L967,Index!A:D,2,FALSE)</f>
        <v>102</v>
      </c>
      <c r="AB967" s="604">
        <f>VLOOKUP(L967,Index!A:D,3,FALSE)</f>
        <v>0</v>
      </c>
      <c r="AC967" s="604">
        <f>VLOOKUP(L967,Index!A:D,4,FALSE)</f>
        <v>204</v>
      </c>
    </row>
    <row r="968" spans="1:29" s="604" customFormat="1" ht="13.5" outlineLevel="1" x14ac:dyDescent="0.25">
      <c r="A968" s="603"/>
      <c r="C968" s="628"/>
      <c r="D968" s="715" t="s">
        <v>170</v>
      </c>
      <c r="E968" s="735" t="s">
        <v>1831</v>
      </c>
      <c r="F968" s="629" t="s">
        <v>2</v>
      </c>
      <c r="G968" s="630" t="s">
        <v>183</v>
      </c>
      <c r="H968" s="713" t="s">
        <v>174</v>
      </c>
      <c r="I968" s="927" t="s">
        <v>1824</v>
      </c>
      <c r="J968" s="673" t="str">
        <f t="shared" si="46"/>
        <v>K_D0600_E1_NKA_LEITUNG</v>
      </c>
      <c r="K968" s="851" t="str">
        <f>VLOOKUP(L968,Index!A:D,2,FALSE)&amp;","&amp;VLOOKUP(L968,Index!A:D,3,FALSE)&amp;","&amp;VLOOKUP(L968,Index!A:D,4,FALSE)</f>
        <v>102,0,204</v>
      </c>
      <c r="L968" s="632">
        <v>192</v>
      </c>
      <c r="M968" s="629" t="s">
        <v>129</v>
      </c>
      <c r="N968" s="633">
        <f>VLOOKUP($L968,Index!F:H,2,FALSE)</f>
        <v>0.25</v>
      </c>
      <c r="O968" s="633">
        <f>VLOOKUP($L968,Index!F:H,3,FALSE)</f>
        <v>0.15</v>
      </c>
      <c r="P968" s="932"/>
      <c r="Q968" s="908" t="str">
        <f t="shared" si="45"/>
        <v/>
      </c>
      <c r="R968" s="635"/>
      <c r="S968" s="634"/>
      <c r="T968" s="634"/>
      <c r="U968" s="634"/>
      <c r="V968" s="634"/>
      <c r="X968" s="828" t="s">
        <v>1564</v>
      </c>
      <c r="Y968" s="945"/>
      <c r="Z968" s="945"/>
      <c r="AA968" s="604">
        <f>VLOOKUP(L968,Index!A:D,2,FALSE)</f>
        <v>102</v>
      </c>
      <c r="AB968" s="604">
        <f>VLOOKUP(L968,Index!A:D,3,FALSE)</f>
        <v>0</v>
      </c>
      <c r="AC968" s="604">
        <f>VLOOKUP(L968,Index!A:D,4,FALSE)</f>
        <v>204</v>
      </c>
    </row>
    <row r="969" spans="1:29" s="604" customFormat="1" ht="13.5" outlineLevel="1" x14ac:dyDescent="0.25">
      <c r="A969" s="603"/>
      <c r="C969" s="628"/>
      <c r="D969" s="715" t="s">
        <v>170</v>
      </c>
      <c r="E969" s="735" t="s">
        <v>1832</v>
      </c>
      <c r="F969" s="629" t="s">
        <v>2</v>
      </c>
      <c r="G969" s="630" t="s">
        <v>183</v>
      </c>
      <c r="H969" s="713" t="s">
        <v>174</v>
      </c>
      <c r="I969" s="927" t="s">
        <v>1825</v>
      </c>
      <c r="J969" s="673" t="str">
        <f t="shared" si="46"/>
        <v>K_D0600_E1_TKA_LEITUNG</v>
      </c>
      <c r="K969" s="851" t="str">
        <f>VLOOKUP(L969,Index!A:D,2,FALSE)&amp;","&amp;VLOOKUP(L969,Index!A:D,3,FALSE)&amp;","&amp;VLOOKUP(L969,Index!A:D,4,FALSE)</f>
        <v>102,0,204</v>
      </c>
      <c r="L969" s="632">
        <v>192</v>
      </c>
      <c r="M969" s="629" t="s">
        <v>129</v>
      </c>
      <c r="N969" s="633">
        <f>VLOOKUP($L969,Index!F:H,2,FALSE)</f>
        <v>0.25</v>
      </c>
      <c r="O969" s="633">
        <f>VLOOKUP($L969,Index!F:H,3,FALSE)</f>
        <v>0.15</v>
      </c>
      <c r="P969" s="932"/>
      <c r="Q969" s="908" t="str">
        <f t="shared" si="45"/>
        <v/>
      </c>
      <c r="R969" s="635"/>
      <c r="S969" s="634"/>
      <c r="T969" s="634"/>
      <c r="U969" s="634"/>
      <c r="V969" s="634"/>
      <c r="X969" s="828" t="s">
        <v>1565</v>
      </c>
      <c r="Y969" s="945"/>
      <c r="Z969" s="945"/>
      <c r="AA969" s="604">
        <f>VLOOKUP(L969,Index!A:D,2,FALSE)</f>
        <v>102</v>
      </c>
      <c r="AB969" s="604">
        <f>VLOOKUP(L969,Index!A:D,3,FALSE)</f>
        <v>0</v>
      </c>
      <c r="AC969" s="604">
        <f>VLOOKUP(L969,Index!A:D,4,FALSE)</f>
        <v>204</v>
      </c>
    </row>
    <row r="970" spans="1:29" s="604" customFormat="1" ht="13.5" outlineLevel="1" x14ac:dyDescent="0.25">
      <c r="A970" s="603"/>
      <c r="C970" s="628"/>
      <c r="D970" s="715" t="s">
        <v>170</v>
      </c>
      <c r="E970" s="735" t="s">
        <v>1833</v>
      </c>
      <c r="F970" s="629" t="s">
        <v>2</v>
      </c>
      <c r="G970" s="630" t="s">
        <v>183</v>
      </c>
      <c r="H970" s="713" t="s">
        <v>174</v>
      </c>
      <c r="I970" s="927" t="s">
        <v>1826</v>
      </c>
      <c r="J970" s="673" t="str">
        <f t="shared" si="46"/>
        <v>K_D0600_E1_KMI_LEITUNG</v>
      </c>
      <c r="K970" s="957" t="str">
        <f>VLOOKUP(L970,Index!A:D,2,FALSE)&amp;","&amp;VLOOKUP(L970,Index!A:D,3,FALSE)&amp;","&amp;VLOOKUP(L970,Index!A:D,4,FALSE)</f>
        <v>191,127,255</v>
      </c>
      <c r="L970" s="632">
        <v>191</v>
      </c>
      <c r="M970" s="629" t="s">
        <v>129</v>
      </c>
      <c r="N970" s="633">
        <f>VLOOKUP($L970,Index!F:H,2,FALSE)</f>
        <v>0.25</v>
      </c>
      <c r="O970" s="633">
        <f>VLOOKUP($L970,Index!F:H,3,FALSE)</f>
        <v>0.15</v>
      </c>
      <c r="P970" s="932"/>
      <c r="Q970" s="908" t="str">
        <f t="shared" si="45"/>
        <v/>
      </c>
      <c r="R970" s="635"/>
      <c r="S970" s="634"/>
      <c r="T970" s="634"/>
      <c r="U970" s="634"/>
      <c r="V970" s="634"/>
      <c r="X970" s="828" t="s">
        <v>1566</v>
      </c>
      <c r="Y970" s="945"/>
      <c r="Z970" s="945"/>
      <c r="AA970" s="604">
        <f>VLOOKUP(L970,Index!A:D,2,FALSE)</f>
        <v>191</v>
      </c>
      <c r="AB970" s="604">
        <f>VLOOKUP(L970,Index!A:D,3,FALSE)</f>
        <v>127</v>
      </c>
      <c r="AC970" s="604">
        <f>VLOOKUP(L970,Index!A:D,4,FALSE)</f>
        <v>255</v>
      </c>
    </row>
    <row r="971" spans="1:29" s="604" customFormat="1" ht="13.5" outlineLevel="1" x14ac:dyDescent="0.25">
      <c r="A971" s="603"/>
      <c r="C971" s="713"/>
      <c r="D971" s="715" t="s">
        <v>171</v>
      </c>
      <c r="E971" s="679" t="s">
        <v>1768</v>
      </c>
      <c r="F971" s="714" t="s">
        <v>2</v>
      </c>
      <c r="G971" s="716" t="s">
        <v>183</v>
      </c>
      <c r="H971" s="713" t="s">
        <v>174</v>
      </c>
      <c r="I971" s="713"/>
      <c r="J971" s="673" t="str">
        <f>F971&amp;"_"&amp;G971&amp;"_"&amp;H971&amp;"_"&amp;UPPER(D971)</f>
        <v>K_D0600_E1_ERSCHLIESSUNG</v>
      </c>
      <c r="K971" s="743" t="str">
        <f>VLOOKUP(L971,Index!A:D,2,FALSE)&amp;","&amp;VLOOKUP(L971,Index!A:D,3,FALSE)&amp;","&amp;VLOOKUP(L971,Index!A:D,4,FALSE)</f>
        <v>51,51,51</v>
      </c>
      <c r="L971" s="718">
        <v>250</v>
      </c>
      <c r="M971" s="714" t="s">
        <v>129</v>
      </c>
      <c r="N971" s="719">
        <f>VLOOKUP($L971,Index!F:H,2,FALSE)</f>
        <v>0.05</v>
      </c>
      <c r="O971" s="719">
        <f>VLOOKUP($L971,Index!F:H,3,FALSE)</f>
        <v>0.05</v>
      </c>
      <c r="P971" s="932"/>
      <c r="Q971" s="908" t="str">
        <f t="shared" si="45"/>
        <v/>
      </c>
      <c r="R971" s="678"/>
      <c r="S971" s="679"/>
      <c r="T971" s="679"/>
      <c r="U971" s="679"/>
      <c r="V971" s="680"/>
      <c r="X971" s="828" t="s">
        <v>1567</v>
      </c>
      <c r="Y971" s="945"/>
      <c r="Z971" s="945"/>
      <c r="AA971" s="604">
        <f>VLOOKUP(L971,Index!A:D,2,FALSE)</f>
        <v>51</v>
      </c>
      <c r="AB971" s="604">
        <f>VLOOKUP(L971,Index!A:D,3,FALSE)</f>
        <v>51</v>
      </c>
      <c r="AC971" s="604">
        <f>VLOOKUP(L971,Index!A:D,4,FALSE)</f>
        <v>51</v>
      </c>
    </row>
    <row r="972" spans="1:29" s="604" customFormat="1" ht="13.5" outlineLevel="1" x14ac:dyDescent="0.25">
      <c r="A972" s="603"/>
      <c r="C972" s="713"/>
      <c r="D972" s="715" t="s">
        <v>177</v>
      </c>
      <c r="E972" s="679" t="s">
        <v>1768</v>
      </c>
      <c r="F972" s="714" t="s">
        <v>2</v>
      </c>
      <c r="G972" s="716" t="s">
        <v>183</v>
      </c>
      <c r="H972" s="628" t="s">
        <v>174</v>
      </c>
      <c r="I972" s="713"/>
      <c r="J972" s="673" t="str">
        <f>F972&amp;"_"&amp;G972&amp;"_"&amp;H972&amp;"_"&amp;UPPER(D972)</f>
        <v>K_D0600_E1_DAEMMUNG</v>
      </c>
      <c r="K972" s="722" t="str">
        <f>VLOOKUP(L972,Index!A:D,2,FALSE)&amp;","&amp;VLOOKUP(L972,Index!A:D,3,FALSE)&amp;","&amp;VLOOKUP(L972,Index!A:D,4,FALSE)</f>
        <v>91,91,91</v>
      </c>
      <c r="L972" s="718">
        <v>251</v>
      </c>
      <c r="M972" s="714" t="s">
        <v>96</v>
      </c>
      <c r="N972" s="719">
        <f>VLOOKUP($L972,Index!F:H,2,FALSE)</f>
        <v>0.1</v>
      </c>
      <c r="O972" s="719">
        <f>VLOOKUP($L972,Index!F:H,3,FALSE)</f>
        <v>0.1</v>
      </c>
      <c r="P972" s="932"/>
      <c r="Q972" s="908" t="str">
        <f t="shared" si="45"/>
        <v/>
      </c>
      <c r="R972" s="678"/>
      <c r="S972" s="679"/>
      <c r="T972" s="679"/>
      <c r="U972" s="679"/>
      <c r="V972" s="680"/>
      <c r="X972" s="828" t="s">
        <v>1568</v>
      </c>
      <c r="Y972" s="945"/>
      <c r="Z972" s="945"/>
      <c r="AA972" s="604">
        <f>VLOOKUP(L972,Index!A:D,2,FALSE)</f>
        <v>91</v>
      </c>
      <c r="AB972" s="604">
        <f>VLOOKUP(L972,Index!A:D,3,FALSE)</f>
        <v>91</v>
      </c>
      <c r="AC972" s="604">
        <f>VLOOKUP(L972,Index!A:D,4,FALSE)</f>
        <v>91</v>
      </c>
    </row>
    <row r="973" spans="1:29" s="604" customFormat="1" ht="13.5" outlineLevel="1" x14ac:dyDescent="0.25">
      <c r="A973" s="603"/>
      <c r="C973" s="601" t="s">
        <v>476</v>
      </c>
      <c r="D973" s="601" t="s">
        <v>852</v>
      </c>
      <c r="E973" s="626"/>
      <c r="F973" s="600"/>
      <c r="G973" s="622"/>
      <c r="H973" s="601"/>
      <c r="I973" s="601"/>
      <c r="J973" s="623"/>
      <c r="K973" s="600"/>
      <c r="L973" s="624"/>
      <c r="M973" s="600"/>
      <c r="N973" s="625"/>
      <c r="O973" s="625"/>
      <c r="P973" s="931"/>
      <c r="Q973" s="907" t="str">
        <f t="shared" si="45"/>
        <v/>
      </c>
      <c r="R973" s="627"/>
      <c r="S973" s="626"/>
      <c r="T973" s="626"/>
      <c r="U973" s="626"/>
      <c r="V973" s="626"/>
      <c r="W973" s="772" t="s">
        <v>1201</v>
      </c>
      <c r="AA973" s="604" t="e">
        <f>VLOOKUP(L973,Index!A:D,2,FALSE)</f>
        <v>#N/A</v>
      </c>
      <c r="AB973" s="604" t="e">
        <f>VLOOKUP(L973,Index!A:D,3,FALSE)</f>
        <v>#N/A</v>
      </c>
      <c r="AC973" s="604" t="e">
        <f>VLOOKUP(L973,Index!A:D,4,FALSE)</f>
        <v>#N/A</v>
      </c>
    </row>
    <row r="974" spans="1:29" s="604" customFormat="1" ht="13.5" outlineLevel="1" x14ac:dyDescent="0.25">
      <c r="A974" s="603"/>
      <c r="C974" s="773"/>
      <c r="D974" s="775" t="s">
        <v>222</v>
      </c>
      <c r="E974" s="679" t="s">
        <v>222</v>
      </c>
      <c r="F974" s="852" t="s">
        <v>2</v>
      </c>
      <c r="G974" s="716" t="s">
        <v>476</v>
      </c>
      <c r="H974" s="773" t="s">
        <v>221</v>
      </c>
      <c r="I974" s="773"/>
      <c r="J974" s="673" t="str">
        <f t="shared" ref="J974:J984" si="47">F974&amp;"_"&amp;G974&amp;"_"&amp;H974&amp;"_"&amp;UPPER(D974)</f>
        <v>K_V0100_C3_HILFSKONSTRUKTION</v>
      </c>
      <c r="K974" s="776" t="str">
        <f>VLOOKUP(L974,Index!A:D,2,FALSE)&amp;","&amp;VLOOKUP(L974,Index!A:D,3,FALSE)&amp;","&amp;VLOOKUP(L974,Index!A:D,4,FALSE)</f>
        <v>0,255,0</v>
      </c>
      <c r="L974" s="777">
        <v>3</v>
      </c>
      <c r="M974" s="774" t="s">
        <v>129</v>
      </c>
      <c r="N974" s="719">
        <f>VLOOKUP($L974,Index!F:H,2,FALSE)</f>
        <v>0</v>
      </c>
      <c r="O974" s="719">
        <f>VLOOKUP($L974,Index!F:H,3,FALSE)</f>
        <v>0</v>
      </c>
      <c r="P974" s="932"/>
      <c r="Q974" s="908" t="str">
        <f t="shared" si="45"/>
        <v>X</v>
      </c>
      <c r="R974" s="678"/>
      <c r="S974" s="679" t="s">
        <v>1616</v>
      </c>
      <c r="T974" s="679"/>
      <c r="U974" s="679"/>
      <c r="V974" s="680"/>
      <c r="X974" s="828" t="s">
        <v>1569</v>
      </c>
      <c r="Y974" s="945"/>
      <c r="Z974" s="945"/>
      <c r="AA974" s="604">
        <f>VLOOKUP(L974,Index!A:D,2,FALSE)</f>
        <v>0</v>
      </c>
      <c r="AB974" s="604">
        <f>VLOOKUP(L974,Index!A:D,3,FALSE)</f>
        <v>255</v>
      </c>
      <c r="AC974" s="604">
        <f>VLOOKUP(L974,Index!A:D,4,FALSE)</f>
        <v>0</v>
      </c>
    </row>
    <row r="975" spans="1:29" s="604" customFormat="1" ht="13.5" outlineLevel="1" x14ac:dyDescent="0.25">
      <c r="A975" s="603"/>
      <c r="C975" s="773"/>
      <c r="D975" s="775" t="s">
        <v>1572</v>
      </c>
      <c r="E975" s="679" t="s">
        <v>1572</v>
      </c>
      <c r="F975" s="852" t="s">
        <v>2</v>
      </c>
      <c r="G975" s="716" t="s">
        <v>476</v>
      </c>
      <c r="H975" s="773" t="s">
        <v>223</v>
      </c>
      <c r="I975" s="773"/>
      <c r="J975" s="673" t="str">
        <f t="shared" si="47"/>
        <v>K_V0100_D1_KOTE</v>
      </c>
      <c r="K975" s="826" t="str">
        <f>VLOOKUP(L975,Index!A:D,2,FALSE)&amp;","&amp;VLOOKUP(L975,Index!A:D,3,FALSE)&amp;","&amp;VLOOKUP(L975,Index!A:D,4,FALSE)</f>
        <v>91,91,91</v>
      </c>
      <c r="L975" s="777">
        <v>251</v>
      </c>
      <c r="M975" s="774" t="s">
        <v>129</v>
      </c>
      <c r="N975" s="719">
        <f>VLOOKUP($L975,Index!F:H,2,FALSE)</f>
        <v>0.1</v>
      </c>
      <c r="O975" s="719">
        <f>VLOOKUP($L975,Index!F:H,3,FALSE)</f>
        <v>0.1</v>
      </c>
      <c r="P975" s="932"/>
      <c r="Q975" s="908" t="str">
        <f t="shared" si="45"/>
        <v/>
      </c>
      <c r="R975" s="678"/>
      <c r="S975" s="679"/>
      <c r="T975" s="679"/>
      <c r="U975" s="679"/>
      <c r="V975" s="680"/>
      <c r="AA975" s="604">
        <f>VLOOKUP(L975,Index!A:D,2,FALSE)</f>
        <v>91</v>
      </c>
      <c r="AB975" s="604">
        <f>VLOOKUP(L975,Index!A:D,3,FALSE)</f>
        <v>91</v>
      </c>
      <c r="AC975" s="604">
        <f>VLOOKUP(L975,Index!A:D,4,FALSE)</f>
        <v>91</v>
      </c>
    </row>
    <row r="976" spans="1:29" s="604" customFormat="1" ht="13.5" outlineLevel="1" x14ac:dyDescent="0.25">
      <c r="A976" s="603"/>
      <c r="C976" s="773"/>
      <c r="D976" s="775" t="s">
        <v>1673</v>
      </c>
      <c r="E976" s="679" t="s">
        <v>1673</v>
      </c>
      <c r="F976" s="852" t="s">
        <v>2</v>
      </c>
      <c r="G976" s="716" t="s">
        <v>476</v>
      </c>
      <c r="H976" s="773" t="s">
        <v>224</v>
      </c>
      <c r="I976" s="773"/>
      <c r="J976" s="673" t="str">
        <f t="shared" si="47"/>
        <v>K_V0100_D2_MASSE</v>
      </c>
      <c r="K976" s="778" t="str">
        <f>VLOOKUP(L976,Index!A:D,2,FALSE)&amp;","&amp;VLOOKUP(L976,Index!A:D,3,FALSE)&amp;","&amp;VLOOKUP(L976,Index!A:D,4,FALSE)</f>
        <v>51,51,51</v>
      </c>
      <c r="L976" s="777">
        <v>250</v>
      </c>
      <c r="M976" s="774" t="s">
        <v>129</v>
      </c>
      <c r="N976" s="719">
        <f>VLOOKUP($L976,Index!F:H,2,FALSE)</f>
        <v>0.05</v>
      </c>
      <c r="O976" s="719">
        <f>VLOOKUP($L976,Index!F:H,3,FALSE)</f>
        <v>0.05</v>
      </c>
      <c r="P976" s="932"/>
      <c r="Q976" s="908" t="str">
        <f t="shared" si="45"/>
        <v>X</v>
      </c>
      <c r="R976" s="678"/>
      <c r="S976" s="679" t="s">
        <v>1373</v>
      </c>
      <c r="T976" s="679"/>
      <c r="U976" s="679"/>
      <c r="V976" s="680"/>
      <c r="AA976" s="604">
        <f>VLOOKUP(L976,Index!A:D,2,FALSE)</f>
        <v>51</v>
      </c>
      <c r="AB976" s="604">
        <f>VLOOKUP(L976,Index!A:D,3,FALSE)</f>
        <v>51</v>
      </c>
      <c r="AC976" s="604">
        <f>VLOOKUP(L976,Index!A:D,4,FALSE)</f>
        <v>51</v>
      </c>
    </row>
    <row r="977" spans="1:29" s="604" customFormat="1" ht="13.5" outlineLevel="1" x14ac:dyDescent="0.25">
      <c r="A977" s="603"/>
      <c r="C977" s="773"/>
      <c r="D977" s="775" t="s">
        <v>1573</v>
      </c>
      <c r="E977" s="679" t="s">
        <v>1573</v>
      </c>
      <c r="F977" s="852" t="s">
        <v>2</v>
      </c>
      <c r="G977" s="716" t="s">
        <v>476</v>
      </c>
      <c r="H977" s="773" t="s">
        <v>225</v>
      </c>
      <c r="I977" s="773"/>
      <c r="J977" s="673" t="str">
        <f t="shared" si="47"/>
        <v>K_V0100_G9_REFERENZ</v>
      </c>
      <c r="K977" s="779" t="str">
        <f>VLOOKUP(L977,Index!A:D,2,FALSE)&amp;","&amp;VLOOKUP(L977,Index!A:D,3,FALSE)&amp;","&amp;VLOOKUP(L977,Index!A:D,4,FALSE)</f>
        <v>255,127,0</v>
      </c>
      <c r="L977" s="780">
        <v>30</v>
      </c>
      <c r="M977" s="774" t="s">
        <v>129</v>
      </c>
      <c r="N977" s="719">
        <f>VLOOKUP($L977,Index!F:H,2,FALSE)</f>
        <v>0.25</v>
      </c>
      <c r="O977" s="719">
        <f>VLOOKUP($L977,Index!F:H,3,FALSE)</f>
        <v>0.15</v>
      </c>
      <c r="P977" s="932"/>
      <c r="Q977" s="908" t="str">
        <f t="shared" si="45"/>
        <v>X</v>
      </c>
      <c r="R977" s="678"/>
      <c r="S977" s="679" t="s">
        <v>1375</v>
      </c>
      <c r="T977" s="679"/>
      <c r="U977" s="679"/>
      <c r="V977" s="680"/>
      <c r="AA977" s="604">
        <f>VLOOKUP(L977,Index!A:D,2,FALSE)</f>
        <v>255</v>
      </c>
      <c r="AB977" s="604">
        <f>VLOOKUP(L977,Index!A:D,3,FALSE)</f>
        <v>127</v>
      </c>
      <c r="AC977" s="604">
        <f>VLOOKUP(L977,Index!A:D,4,FALSE)</f>
        <v>0</v>
      </c>
    </row>
    <row r="978" spans="1:29" s="604" customFormat="1" ht="13.5" outlineLevel="1" x14ac:dyDescent="0.25">
      <c r="A978" s="603"/>
      <c r="C978" s="773"/>
      <c r="D978" s="775" t="s">
        <v>1574</v>
      </c>
      <c r="E978" s="679" t="s">
        <v>1574</v>
      </c>
      <c r="F978" s="852" t="s">
        <v>2</v>
      </c>
      <c r="G978" s="716" t="s">
        <v>476</v>
      </c>
      <c r="H978" s="773" t="s">
        <v>226</v>
      </c>
      <c r="I978" s="773"/>
      <c r="J978" s="673" t="str">
        <f t="shared" si="47"/>
        <v>K_V0100_G10_ROTSTIFT</v>
      </c>
      <c r="K978" s="781" t="str">
        <f>VLOOKUP(L978,Index!A:D,2,FALSE)&amp;","&amp;VLOOKUP(L978,Index!A:D,3,FALSE)&amp;","&amp;VLOOKUP(L978,Index!A:D,4,FALSE)</f>
        <v>255,0,0</v>
      </c>
      <c r="L978" s="777">
        <v>1</v>
      </c>
      <c r="M978" s="774" t="s">
        <v>129</v>
      </c>
      <c r="N978" s="719">
        <f>VLOOKUP($L978,Index!F:H,2,FALSE)</f>
        <v>0</v>
      </c>
      <c r="O978" s="719">
        <f>VLOOKUP($L978,Index!F:H,3,FALSE)</f>
        <v>0</v>
      </c>
      <c r="P978" s="932"/>
      <c r="Q978" s="908" t="str">
        <f t="shared" si="45"/>
        <v>X</v>
      </c>
      <c r="R978" s="678"/>
      <c r="S978" s="679" t="s">
        <v>1376</v>
      </c>
      <c r="T978" s="679"/>
      <c r="U978" s="679"/>
      <c r="V978" s="680"/>
      <c r="AA978" s="604">
        <f>VLOOKUP(L978,Index!A:D,2,FALSE)</f>
        <v>255</v>
      </c>
      <c r="AB978" s="604">
        <f>VLOOKUP(L978,Index!A:D,3,FALSE)</f>
        <v>0</v>
      </c>
      <c r="AC978" s="604">
        <f>VLOOKUP(L978,Index!A:D,4,FALSE)</f>
        <v>0</v>
      </c>
    </row>
    <row r="979" spans="1:29" s="604" customFormat="1" ht="13.5" outlineLevel="1" x14ac:dyDescent="0.25">
      <c r="A979" s="603"/>
      <c r="C979" s="773"/>
      <c r="D979" s="775" t="s">
        <v>1575</v>
      </c>
      <c r="E979" s="679" t="s">
        <v>1575</v>
      </c>
      <c r="F979" s="852" t="s">
        <v>2</v>
      </c>
      <c r="G979" s="716" t="s">
        <v>476</v>
      </c>
      <c r="H979" s="773" t="s">
        <v>227</v>
      </c>
      <c r="I979" s="773"/>
      <c r="J979" s="673" t="str">
        <f t="shared" si="47"/>
        <v>K_V0100_G11_SCHNITTLINIE</v>
      </c>
      <c r="K979" s="782" t="str">
        <f>VLOOKUP(L979,Index!A:D,2,FALSE)&amp;","&amp;VLOOKUP(L979,Index!A:D,3,FALSE)&amp;","&amp;VLOOKUP(L979,Index!A:D,4,FALSE)</f>
        <v>132,132,132</v>
      </c>
      <c r="L979" s="780">
        <v>252</v>
      </c>
      <c r="M979" s="774" t="s">
        <v>129</v>
      </c>
      <c r="N979" s="719">
        <f>VLOOKUP($L979,Index!F:H,2,FALSE)</f>
        <v>0.2</v>
      </c>
      <c r="O979" s="719">
        <f>VLOOKUP($L979,Index!F:H,3,FALSE)</f>
        <v>0.15</v>
      </c>
      <c r="P979" s="932"/>
      <c r="Q979" s="908" t="str">
        <f t="shared" si="45"/>
        <v/>
      </c>
      <c r="R979" s="678"/>
      <c r="S979" s="679"/>
      <c r="T979" s="679"/>
      <c r="U979" s="679"/>
      <c r="V979" s="680"/>
      <c r="AA979" s="604">
        <f>VLOOKUP(L979,Index!A:D,2,FALSE)</f>
        <v>132</v>
      </c>
      <c r="AB979" s="604">
        <f>VLOOKUP(L979,Index!A:D,3,FALSE)</f>
        <v>132</v>
      </c>
      <c r="AC979" s="604">
        <f>VLOOKUP(L979,Index!A:D,4,FALSE)</f>
        <v>132</v>
      </c>
    </row>
    <row r="980" spans="1:29" s="604" customFormat="1" ht="13.5" outlineLevel="1" x14ac:dyDescent="0.25">
      <c r="A980" s="603"/>
      <c r="C980" s="773"/>
      <c r="D980" s="775" t="s">
        <v>1576</v>
      </c>
      <c r="E980" s="679" t="s">
        <v>1576</v>
      </c>
      <c r="F980" s="852" t="s">
        <v>2</v>
      </c>
      <c r="G980" s="716" t="s">
        <v>476</v>
      </c>
      <c r="H980" s="773" t="s">
        <v>229</v>
      </c>
      <c r="I980" s="773"/>
      <c r="J980" s="673" t="str">
        <f t="shared" si="47"/>
        <v>K_V0100_I3_HINWEIS</v>
      </c>
      <c r="K980" s="950" t="str">
        <f>VLOOKUP(L980,Index!A:D,2,FALSE)&amp;","&amp;VLOOKUP(L980,Index!A:D,3,FALSE)&amp;","&amp;VLOOKUP(L980,Index!A:D,4,FALSE)</f>
        <v>132,132,132</v>
      </c>
      <c r="L980" s="777">
        <v>252</v>
      </c>
      <c r="M980" s="774" t="s">
        <v>129</v>
      </c>
      <c r="N980" s="719">
        <f>VLOOKUP($L980,Index!F:H,2,FALSE)</f>
        <v>0.2</v>
      </c>
      <c r="O980" s="719">
        <f>VLOOKUP($L980,Index!F:H,3,FALSE)</f>
        <v>0.15</v>
      </c>
      <c r="P980" s="932"/>
      <c r="Q980" s="908" t="str">
        <f t="shared" si="45"/>
        <v>X</v>
      </c>
      <c r="R980" s="678"/>
      <c r="S980" s="679" t="s">
        <v>1630</v>
      </c>
      <c r="T980" s="679"/>
      <c r="U980" s="679"/>
      <c r="V980" s="680"/>
      <c r="AA980" s="604">
        <f>VLOOKUP(L980,Index!A:D,2,FALSE)</f>
        <v>132</v>
      </c>
      <c r="AB980" s="604">
        <f>VLOOKUP(L980,Index!A:D,3,FALSE)</f>
        <v>132</v>
      </c>
      <c r="AC980" s="604">
        <f>VLOOKUP(L980,Index!A:D,4,FALSE)</f>
        <v>132</v>
      </c>
    </row>
    <row r="981" spans="1:29" s="604" customFormat="1" ht="13.5" outlineLevel="1" x14ac:dyDescent="0.25">
      <c r="A981" s="603"/>
      <c r="C981" s="773"/>
      <c r="D981" s="775" t="s">
        <v>252</v>
      </c>
      <c r="E981" s="679" t="s">
        <v>252</v>
      </c>
      <c r="F981" s="852" t="s">
        <v>2</v>
      </c>
      <c r="G981" s="716" t="s">
        <v>476</v>
      </c>
      <c r="H981" s="773" t="s">
        <v>228</v>
      </c>
      <c r="I981" s="773"/>
      <c r="J981" s="673" t="str">
        <f t="shared" si="47"/>
        <v>K_V0100_I5_TEXT</v>
      </c>
      <c r="K981" s="950" t="str">
        <f>VLOOKUP(L981,Index!A:D,2,FALSE)&amp;","&amp;VLOOKUP(L981,Index!A:D,3,FALSE)&amp;","&amp;VLOOKUP(L981,Index!A:D,4,FALSE)</f>
        <v>132,132,132</v>
      </c>
      <c r="L981" s="777">
        <v>252</v>
      </c>
      <c r="M981" s="774" t="s">
        <v>129</v>
      </c>
      <c r="N981" s="719">
        <f>VLOOKUP($L981,Index!F:H,2,FALSE)</f>
        <v>0.2</v>
      </c>
      <c r="O981" s="719">
        <f>VLOOKUP($L981,Index!F:H,3,FALSE)</f>
        <v>0.15</v>
      </c>
      <c r="P981" s="932"/>
      <c r="Q981" s="908" t="str">
        <f t="shared" si="45"/>
        <v>X</v>
      </c>
      <c r="R981" s="678"/>
      <c r="S981" s="679" t="s">
        <v>1372</v>
      </c>
      <c r="T981" s="679"/>
      <c r="U981" s="679"/>
      <c r="V981" s="680"/>
      <c r="AA981" s="604">
        <f>VLOOKUP(L981,Index!A:D,2,FALSE)</f>
        <v>132</v>
      </c>
      <c r="AB981" s="604">
        <f>VLOOKUP(L981,Index!A:D,3,FALSE)</f>
        <v>132</v>
      </c>
      <c r="AC981" s="604">
        <f>VLOOKUP(L981,Index!A:D,4,FALSE)</f>
        <v>132</v>
      </c>
    </row>
    <row r="982" spans="1:29" s="604" customFormat="1" ht="13.5" outlineLevel="1" x14ac:dyDescent="0.25">
      <c r="A982" s="603"/>
      <c r="C982" s="773"/>
      <c r="D982" s="775" t="s">
        <v>251</v>
      </c>
      <c r="E982" s="679" t="s">
        <v>251</v>
      </c>
      <c r="F982" s="852" t="s">
        <v>2</v>
      </c>
      <c r="G982" s="716" t="s">
        <v>476</v>
      </c>
      <c r="H982" s="773" t="s">
        <v>230</v>
      </c>
      <c r="I982" s="773"/>
      <c r="J982" s="673" t="str">
        <f t="shared" si="47"/>
        <v>K_V0100_L6_PLANKOPF</v>
      </c>
      <c r="K982" s="782" t="str">
        <f>VLOOKUP(L982,Index!A:D,2,FALSE)&amp;","&amp;VLOOKUP(L982,Index!A:D,3,FALSE)&amp;","&amp;VLOOKUP(L982,Index!A:D,4,FALSE)</f>
        <v>132,132,132</v>
      </c>
      <c r="L982" s="780">
        <v>252</v>
      </c>
      <c r="M982" s="774" t="s">
        <v>129</v>
      </c>
      <c r="N982" s="719">
        <f>VLOOKUP($L982,Index!F:H,2,FALSE)</f>
        <v>0.2</v>
      </c>
      <c r="O982" s="719">
        <f>VLOOKUP($L982,Index!F:H,3,FALSE)</f>
        <v>0.15</v>
      </c>
      <c r="P982" s="932"/>
      <c r="Q982" s="908" t="str">
        <f t="shared" si="45"/>
        <v>X</v>
      </c>
      <c r="R982" s="678"/>
      <c r="S982" s="679" t="s">
        <v>1377</v>
      </c>
      <c r="T982" s="679"/>
      <c r="U982" s="679"/>
      <c r="V982" s="680"/>
      <c r="AA982" s="604">
        <f>VLOOKUP(L982,Index!A:D,2,FALSE)</f>
        <v>132</v>
      </c>
      <c r="AB982" s="604">
        <f>VLOOKUP(L982,Index!A:D,3,FALSE)</f>
        <v>132</v>
      </c>
      <c r="AC982" s="604">
        <f>VLOOKUP(L982,Index!A:D,4,FALSE)</f>
        <v>132</v>
      </c>
    </row>
    <row r="983" spans="1:29" s="604" customFormat="1" ht="13.5" outlineLevel="1" x14ac:dyDescent="0.25">
      <c r="A983" s="603"/>
      <c r="C983" s="773"/>
      <c r="D983" s="775" t="s">
        <v>1577</v>
      </c>
      <c r="E983" s="679" t="s">
        <v>1577</v>
      </c>
      <c r="F983" s="852" t="s">
        <v>2</v>
      </c>
      <c r="G983" s="716" t="s">
        <v>476</v>
      </c>
      <c r="H983" s="773" t="s">
        <v>232</v>
      </c>
      <c r="I983" s="773"/>
      <c r="J983" s="673" t="str">
        <f t="shared" si="47"/>
        <v>K_V0100_L7_PLANLEGENDE</v>
      </c>
      <c r="K983" s="782" t="str">
        <f>VLOOKUP(L983,Index!A:D,2,FALSE)&amp;","&amp;VLOOKUP(L983,Index!A:D,3,FALSE)&amp;","&amp;VLOOKUP(L983,Index!A:D,4,FALSE)</f>
        <v>132,132,132</v>
      </c>
      <c r="L983" s="780">
        <v>252</v>
      </c>
      <c r="M983" s="774" t="s">
        <v>129</v>
      </c>
      <c r="N983" s="719">
        <f>VLOOKUP($L983,Index!F:H,2,FALSE)</f>
        <v>0.2</v>
      </c>
      <c r="O983" s="719">
        <f>VLOOKUP($L983,Index!F:H,3,FALSE)</f>
        <v>0.15</v>
      </c>
      <c r="P983" s="932"/>
      <c r="Q983" s="908" t="str">
        <f t="shared" si="45"/>
        <v>X</v>
      </c>
      <c r="R983" s="678"/>
      <c r="S983" s="679" t="s">
        <v>1379</v>
      </c>
      <c r="T983" s="679"/>
      <c r="U983" s="679"/>
      <c r="V983" s="680"/>
      <c r="AA983" s="604">
        <f>VLOOKUP(L983,Index!A:D,2,FALSE)</f>
        <v>132</v>
      </c>
      <c r="AB983" s="604">
        <f>VLOOKUP(L983,Index!A:D,3,FALSE)</f>
        <v>132</v>
      </c>
      <c r="AC983" s="604">
        <f>VLOOKUP(L983,Index!A:D,4,FALSE)</f>
        <v>132</v>
      </c>
    </row>
    <row r="984" spans="1:29" s="604" customFormat="1" ht="13.5" outlineLevel="1" x14ac:dyDescent="0.25">
      <c r="A984" s="603"/>
      <c r="C984" s="773"/>
      <c r="D984" s="775" t="s">
        <v>231</v>
      </c>
      <c r="E984" s="679" t="s">
        <v>231</v>
      </c>
      <c r="F984" s="852" t="s">
        <v>2</v>
      </c>
      <c r="G984" s="716" t="s">
        <v>476</v>
      </c>
      <c r="H984" s="773" t="s">
        <v>233</v>
      </c>
      <c r="I984" s="773"/>
      <c r="J984" s="673" t="str">
        <f t="shared" si="47"/>
        <v>K_V0100_L8_PLANRAHMEN</v>
      </c>
      <c r="K984" s="782" t="str">
        <f>VLOOKUP(L984,Index!A:D,2,FALSE)&amp;","&amp;VLOOKUP(L984,Index!A:D,3,FALSE)&amp;","&amp;VLOOKUP(L984,Index!A:D,4,FALSE)</f>
        <v>132,132,132</v>
      </c>
      <c r="L984" s="780">
        <v>252</v>
      </c>
      <c r="M984" s="774" t="s">
        <v>129</v>
      </c>
      <c r="N984" s="719">
        <f>VLOOKUP($L984,Index!F:H,2,FALSE)</f>
        <v>0.2</v>
      </c>
      <c r="O984" s="719">
        <f>VLOOKUP($L984,Index!F:H,3,FALSE)</f>
        <v>0.15</v>
      </c>
      <c r="P984" s="932"/>
      <c r="Q984" s="908" t="str">
        <f t="shared" si="45"/>
        <v>X</v>
      </c>
      <c r="R984" s="678"/>
      <c r="S984" s="679" t="s">
        <v>1378</v>
      </c>
      <c r="T984" s="679"/>
      <c r="U984" s="679"/>
      <c r="V984" s="680"/>
      <c r="AA984" s="604">
        <f>VLOOKUP(L984,Index!A:D,2,FALSE)</f>
        <v>132</v>
      </c>
      <c r="AB984" s="604">
        <f>VLOOKUP(L984,Index!A:D,3,FALSE)</f>
        <v>132</v>
      </c>
      <c r="AC984" s="604">
        <f>VLOOKUP(L984,Index!A:D,4,FALSE)</f>
        <v>132</v>
      </c>
    </row>
    <row r="985" spans="1:29" s="604" customFormat="1" ht="13.5" x14ac:dyDescent="0.25">
      <c r="A985" s="603"/>
      <c r="D985" s="637"/>
      <c r="E985" s="642"/>
      <c r="F985" s="636"/>
      <c r="G985" s="638"/>
      <c r="J985" s="639"/>
      <c r="K985" s="636"/>
      <c r="L985" s="640"/>
      <c r="M985" s="636"/>
      <c r="N985" s="641"/>
      <c r="O985" s="641"/>
      <c r="P985" s="933"/>
      <c r="Q985" s="643" t="str">
        <f t="shared" si="45"/>
        <v/>
      </c>
      <c r="R985" s="643"/>
      <c r="S985" s="642"/>
      <c r="T985" s="642"/>
      <c r="U985" s="642"/>
      <c r="V985" s="642"/>
      <c r="AA985" s="604" t="e">
        <f>VLOOKUP(L985,Index!A:D,2,FALSE)</f>
        <v>#N/A</v>
      </c>
      <c r="AB985" s="604" t="e">
        <f>VLOOKUP(L985,Index!A:D,3,FALSE)</f>
        <v>#N/A</v>
      </c>
      <c r="AC985" s="604" t="e">
        <f>VLOOKUP(L985,Index!A:D,4,FALSE)</f>
        <v>#N/A</v>
      </c>
    </row>
    <row r="986" spans="1:29" s="902" customFormat="1" ht="24" outlineLevel="1" x14ac:dyDescent="0.25">
      <c r="A986" s="901"/>
      <c r="C986" s="918" t="s">
        <v>1</v>
      </c>
      <c r="D986" s="920" t="s">
        <v>246</v>
      </c>
      <c r="E986" s="921"/>
      <c r="F986" s="919"/>
      <c r="G986" s="922"/>
      <c r="H986" s="922"/>
      <c r="I986" s="922"/>
      <c r="J986" s="922"/>
      <c r="K986" s="923"/>
      <c r="L986" s="919"/>
      <c r="M986" s="919"/>
      <c r="N986" s="924"/>
      <c r="O986" s="924"/>
      <c r="P986" s="934"/>
      <c r="Q986" s="903" t="str">
        <f t="shared" si="45"/>
        <v/>
      </c>
      <c r="R986" s="903"/>
      <c r="S986" s="904"/>
      <c r="T986" s="904"/>
      <c r="U986" s="904"/>
      <c r="V986" s="905"/>
      <c r="W986" s="902" t="s">
        <v>888</v>
      </c>
      <c r="AA986" s="604" t="e">
        <f>VLOOKUP(L986,Index!A:D,2,FALSE)</f>
        <v>#N/A</v>
      </c>
      <c r="AB986" s="604" t="e">
        <f>VLOOKUP(L986,Index!A:D,3,FALSE)</f>
        <v>#N/A</v>
      </c>
      <c r="AC986" s="604" t="e">
        <f>VLOOKUP(L986,Index!A:D,4,FALSE)</f>
        <v>#N/A</v>
      </c>
    </row>
    <row r="987" spans="1:29" s="604" customFormat="1" ht="13.5" x14ac:dyDescent="0.25">
      <c r="A987" s="603"/>
      <c r="D987" s="637"/>
      <c r="E987" s="642"/>
      <c r="F987" s="636"/>
      <c r="G987" s="638"/>
      <c r="J987" s="639"/>
      <c r="K987" s="636"/>
      <c r="L987" s="640"/>
      <c r="M987" s="636"/>
      <c r="N987" s="641"/>
      <c r="O987" s="641"/>
      <c r="P987" s="933"/>
      <c r="Q987" s="643" t="str">
        <f t="shared" si="45"/>
        <v/>
      </c>
      <c r="R987" s="643"/>
      <c r="S987" s="642"/>
      <c r="T987" s="642"/>
      <c r="U987" s="642"/>
      <c r="V987" s="642"/>
      <c r="AA987" s="604" t="e">
        <f>VLOOKUP(L987,Index!A:D,2,FALSE)</f>
        <v>#N/A</v>
      </c>
      <c r="AB987" s="604" t="e">
        <f>VLOOKUP(L987,Index!A:D,3,FALSE)</f>
        <v>#N/A</v>
      </c>
      <c r="AC987" s="604" t="e">
        <f>VLOOKUP(L987,Index!A:D,4,FALSE)</f>
        <v>#N/A</v>
      </c>
    </row>
    <row r="988" spans="1:29" s="604" customFormat="1" ht="13.5" outlineLevel="1" x14ac:dyDescent="0.25">
      <c r="A988" s="603"/>
      <c r="C988" s="602" t="s">
        <v>81</v>
      </c>
      <c r="D988" s="602" t="s">
        <v>88</v>
      </c>
      <c r="E988" s="807" t="s">
        <v>1864</v>
      </c>
      <c r="F988" s="599"/>
      <c r="G988" s="805"/>
      <c r="H988" s="602"/>
      <c r="I988" s="602"/>
      <c r="J988" s="805"/>
      <c r="K988" s="731"/>
      <c r="L988" s="599"/>
      <c r="M988" s="599"/>
      <c r="N988" s="806"/>
      <c r="O988" s="806"/>
      <c r="P988" s="939"/>
      <c r="Q988" s="912" t="str">
        <f t="shared" si="45"/>
        <v/>
      </c>
      <c r="R988" s="806"/>
      <c r="S988" s="808"/>
      <c r="T988" s="808"/>
      <c r="U988" s="808"/>
      <c r="V988" s="808"/>
      <c r="W988" s="853" t="s">
        <v>1325</v>
      </c>
      <c r="AA988" s="604" t="e">
        <f>VLOOKUP(L988,Index!A:D,2,FALSE)</f>
        <v>#N/A</v>
      </c>
      <c r="AB988" s="604" t="e">
        <f>VLOOKUP(L988,Index!A:D,3,FALSE)</f>
        <v>#N/A</v>
      </c>
      <c r="AC988" s="604" t="e">
        <f>VLOOKUP(L988,Index!A:D,4,FALSE)</f>
        <v>#N/A</v>
      </c>
    </row>
    <row r="989" spans="1:29" s="604" customFormat="1" ht="13.5" outlineLevel="1" x14ac:dyDescent="0.25">
      <c r="A989" s="603"/>
      <c r="C989" s="601" t="s">
        <v>180</v>
      </c>
      <c r="D989" s="601" t="s">
        <v>181</v>
      </c>
      <c r="E989" s="626"/>
      <c r="F989" s="600"/>
      <c r="G989" s="622"/>
      <c r="H989" s="601"/>
      <c r="I989" s="601"/>
      <c r="J989" s="623"/>
      <c r="K989" s="600"/>
      <c r="L989" s="624"/>
      <c r="M989" s="600"/>
      <c r="N989" s="625"/>
      <c r="O989" s="625"/>
      <c r="P989" s="931"/>
      <c r="Q989" s="907" t="str">
        <f t="shared" si="45"/>
        <v/>
      </c>
      <c r="R989" s="627"/>
      <c r="S989" s="626"/>
      <c r="T989" s="626"/>
      <c r="U989" s="626"/>
      <c r="V989" s="626"/>
      <c r="W989" s="854" t="s">
        <v>1326</v>
      </c>
      <c r="AA989" s="604" t="e">
        <f>VLOOKUP(L989,Index!A:D,2,FALSE)</f>
        <v>#N/A</v>
      </c>
      <c r="AB989" s="604" t="e">
        <f>VLOOKUP(L989,Index!A:D,3,FALSE)</f>
        <v>#N/A</v>
      </c>
      <c r="AC989" s="604" t="e">
        <f>VLOOKUP(L989,Index!A:D,4,FALSE)</f>
        <v>#N/A</v>
      </c>
    </row>
    <row r="990" spans="1:29" s="604" customFormat="1" ht="13.5" outlineLevel="1" x14ac:dyDescent="0.25">
      <c r="A990" s="603"/>
      <c r="C990" s="713"/>
      <c r="D990" s="715" t="s">
        <v>169</v>
      </c>
      <c r="E990" s="679" t="s">
        <v>1768</v>
      </c>
      <c r="F990" s="714" t="s">
        <v>1</v>
      </c>
      <c r="G990" s="716" t="s">
        <v>180</v>
      </c>
      <c r="H990" s="713" t="s">
        <v>174</v>
      </c>
      <c r="I990" s="713"/>
      <c r="J990" s="673" t="str">
        <f>F990&amp;"_"&amp;G990&amp;"_"&amp;H990&amp;"_"&amp;UPPER(D990)</f>
        <v>L_D0700_E1_ERZEUGUNG</v>
      </c>
      <c r="K990" s="724" t="str">
        <f>VLOOKUP(L990,Index!A:D,2,FALSE)&amp;","&amp;VLOOKUP(L990,Index!A:D,3,FALSE)&amp;","&amp;VLOOKUP(L990,Index!A:D,4,FALSE)</f>
        <v>214,214,214</v>
      </c>
      <c r="L990" s="718">
        <v>254</v>
      </c>
      <c r="M990" s="714" t="s">
        <v>129</v>
      </c>
      <c r="N990" s="719">
        <f>VLOOKUP($L990,Index!F:H,2,FALSE)</f>
        <v>0.45</v>
      </c>
      <c r="O990" s="719">
        <f>VLOOKUP($L990,Index!F:H,3,FALSE)</f>
        <v>0.35</v>
      </c>
      <c r="P990" s="932"/>
      <c r="Q990" s="908" t="str">
        <f t="shared" si="45"/>
        <v/>
      </c>
      <c r="R990" s="678"/>
      <c r="S990" s="679"/>
      <c r="T990" s="679"/>
      <c r="U990" s="679"/>
      <c r="V990" s="684"/>
      <c r="W990" s="855" t="s">
        <v>1327</v>
      </c>
      <c r="AA990" s="604">
        <f>VLOOKUP(L990,Index!A:D,2,FALSE)</f>
        <v>214</v>
      </c>
      <c r="AB990" s="604">
        <f>VLOOKUP(L990,Index!A:D,3,FALSE)</f>
        <v>214</v>
      </c>
      <c r="AC990" s="604">
        <f>VLOOKUP(L990,Index!A:D,4,FALSE)</f>
        <v>214</v>
      </c>
    </row>
    <row r="991" spans="1:29" s="604" customFormat="1" ht="13.5" outlineLevel="1" x14ac:dyDescent="0.25">
      <c r="A991" s="603"/>
      <c r="C991" s="713"/>
      <c r="D991" s="715" t="s">
        <v>144</v>
      </c>
      <c r="E991" s="679" t="s">
        <v>1768</v>
      </c>
      <c r="F991" s="714" t="s">
        <v>1</v>
      </c>
      <c r="G991" s="716" t="s">
        <v>180</v>
      </c>
      <c r="H991" s="713" t="s">
        <v>174</v>
      </c>
      <c r="I991" s="713"/>
      <c r="J991" s="673" t="str">
        <f>F991&amp;"_"&amp;G991&amp;"_"&amp;H991&amp;"_"&amp;UPPER(D991)</f>
        <v>L_D0700_E1_APPARAT</v>
      </c>
      <c r="K991" s="857" t="str">
        <f>VLOOKUP(L991,Index!A:D,2,FALSE)&amp;","&amp;VLOOKUP(L991,Index!A:D,3,FALSE)&amp;","&amp;VLOOKUP(L991,Index!A:D,4,FALSE)</f>
        <v>0,191,255</v>
      </c>
      <c r="L991" s="718">
        <v>140</v>
      </c>
      <c r="M991" s="714" t="s">
        <v>129</v>
      </c>
      <c r="N991" s="719">
        <f>VLOOKUP($L991,Index!F:H,2,FALSE)</f>
        <v>0.25</v>
      </c>
      <c r="O991" s="719">
        <f>VLOOKUP($L991,Index!F:H,3,FALSE)</f>
        <v>0.15</v>
      </c>
      <c r="P991" s="932"/>
      <c r="Q991" s="908" t="str">
        <f t="shared" si="45"/>
        <v/>
      </c>
      <c r="R991" s="678"/>
      <c r="S991" s="679"/>
      <c r="T991" s="679"/>
      <c r="U991" s="679"/>
      <c r="V991" s="684"/>
      <c r="W991" s="854" t="s">
        <v>1328</v>
      </c>
      <c r="AA991" s="604">
        <f>VLOOKUP(L991,Index!A:D,2,FALSE)</f>
        <v>0</v>
      </c>
      <c r="AB991" s="604">
        <f>VLOOKUP(L991,Index!A:D,3,FALSE)</f>
        <v>191</v>
      </c>
      <c r="AC991" s="604">
        <f>VLOOKUP(L991,Index!A:D,4,FALSE)</f>
        <v>255</v>
      </c>
    </row>
    <row r="992" spans="1:29" s="604" customFormat="1" ht="13.5" outlineLevel="1" x14ac:dyDescent="0.25">
      <c r="A992" s="603"/>
      <c r="C992" s="628"/>
      <c r="D992" s="715" t="s">
        <v>144</v>
      </c>
      <c r="E992" s="735" t="s">
        <v>21</v>
      </c>
      <c r="F992" s="629" t="s">
        <v>1</v>
      </c>
      <c r="G992" s="630" t="s">
        <v>180</v>
      </c>
      <c r="H992" s="628" t="s">
        <v>174</v>
      </c>
      <c r="I992" s="628" t="s">
        <v>20</v>
      </c>
      <c r="J992" s="673" t="str">
        <f t="shared" ref="J992:J1002" si="48">F992&amp;"_"&amp;G992&amp;"_"&amp;H992&amp;"_"&amp;I992&amp;"_"&amp;UPPER(D992)</f>
        <v>L_D0700_E1_ABL_APPARAT</v>
      </c>
      <c r="K992" s="858" t="str">
        <f>VLOOKUP(L992,Index!A:D,2,FALSE)&amp;","&amp;VLOOKUP(L992,Index!A:D,3,FALSE)&amp;","&amp;VLOOKUP(L992,Index!A:D,4,FALSE)</f>
        <v>255,191,0</v>
      </c>
      <c r="L992" s="632">
        <v>40</v>
      </c>
      <c r="M992" s="629" t="s">
        <v>129</v>
      </c>
      <c r="N992" s="633">
        <f>VLOOKUP($L992,Index!F:H,2,FALSE)</f>
        <v>0.25</v>
      </c>
      <c r="O992" s="633">
        <f>VLOOKUP($L992,Index!F:H,3,FALSE)</f>
        <v>0.15</v>
      </c>
      <c r="P992" s="932"/>
      <c r="Q992" s="908" t="str">
        <f t="shared" si="45"/>
        <v/>
      </c>
      <c r="R992" s="635"/>
      <c r="S992" s="634"/>
      <c r="T992" s="634"/>
      <c r="U992" s="634"/>
      <c r="V992" s="634"/>
      <c r="W992" s="854" t="s">
        <v>1329</v>
      </c>
      <c r="AA992" s="604">
        <f>VLOOKUP(L992,Index!A:D,2,FALSE)</f>
        <v>255</v>
      </c>
      <c r="AB992" s="604">
        <f>VLOOKUP(L992,Index!A:D,3,FALSE)</f>
        <v>191</v>
      </c>
      <c r="AC992" s="604">
        <f>VLOOKUP(L992,Index!A:D,4,FALSE)</f>
        <v>0</v>
      </c>
    </row>
    <row r="993" spans="1:29" s="604" customFormat="1" ht="13.5" outlineLevel="1" x14ac:dyDescent="0.25">
      <c r="A993" s="603"/>
      <c r="C993" s="628"/>
      <c r="D993" s="715" t="s">
        <v>144</v>
      </c>
      <c r="E993" s="735" t="s">
        <v>17</v>
      </c>
      <c r="F993" s="629" t="s">
        <v>1</v>
      </c>
      <c r="G993" s="630" t="s">
        <v>180</v>
      </c>
      <c r="H993" s="628" t="s">
        <v>174</v>
      </c>
      <c r="I993" s="628" t="s">
        <v>16</v>
      </c>
      <c r="J993" s="673" t="str">
        <f t="shared" si="48"/>
        <v>L_D0700_E1_AUL_APPARAT</v>
      </c>
      <c r="K993" s="859" t="str">
        <f>VLOOKUP(L993,Index!A:D,2,FALSE)&amp;","&amp;VLOOKUP(L993,Index!A:D,3,FALSE)&amp;","&amp;VLOOKUP(L993,Index!A:D,4,FALSE)</f>
        <v>0,255,0</v>
      </c>
      <c r="L993" s="632">
        <v>90</v>
      </c>
      <c r="M993" s="629" t="s">
        <v>129</v>
      </c>
      <c r="N993" s="633">
        <f>VLOOKUP($L993,Index!F:H,2,FALSE)</f>
        <v>0.25</v>
      </c>
      <c r="O993" s="633">
        <f>VLOOKUP($L993,Index!F:H,3,FALSE)</f>
        <v>0.15</v>
      </c>
      <c r="P993" s="932"/>
      <c r="Q993" s="908" t="str">
        <f t="shared" si="45"/>
        <v/>
      </c>
      <c r="R993" s="635"/>
      <c r="S993" s="634"/>
      <c r="T993" s="634"/>
      <c r="U993" s="634"/>
      <c r="V993" s="634"/>
      <c r="W993" s="854" t="s">
        <v>1330</v>
      </c>
      <c r="AA993" s="604">
        <f>VLOOKUP(L993,Index!A:D,2,FALSE)</f>
        <v>0</v>
      </c>
      <c r="AB993" s="604">
        <f>VLOOKUP(L993,Index!A:D,3,FALSE)</f>
        <v>255</v>
      </c>
      <c r="AC993" s="604">
        <f>VLOOKUP(L993,Index!A:D,4,FALSE)</f>
        <v>0</v>
      </c>
    </row>
    <row r="994" spans="1:29" s="604" customFormat="1" ht="13.5" outlineLevel="1" x14ac:dyDescent="0.25">
      <c r="A994" s="603"/>
      <c r="C994" s="628"/>
      <c r="D994" s="715" t="s">
        <v>144</v>
      </c>
      <c r="E994" s="735" t="s">
        <v>23</v>
      </c>
      <c r="F994" s="629" t="s">
        <v>1</v>
      </c>
      <c r="G994" s="630" t="s">
        <v>180</v>
      </c>
      <c r="H994" s="628" t="s">
        <v>174</v>
      </c>
      <c r="I994" s="628" t="s">
        <v>22</v>
      </c>
      <c r="J994" s="673" t="str">
        <f t="shared" si="48"/>
        <v>L_D0700_E1_FOL_APPARAT</v>
      </c>
      <c r="K994" s="860" t="str">
        <f>VLOOKUP(L994,Index!A:D,2,FALSE)&amp;","&amp;VLOOKUP(L994,Index!A:D,3,FALSE)&amp;","&amp;VLOOKUP(L994,Index!A:D,4,FALSE)</f>
        <v>0,191,255</v>
      </c>
      <c r="L994" s="632">
        <v>140</v>
      </c>
      <c r="M994" s="629" t="s">
        <v>129</v>
      </c>
      <c r="N994" s="633">
        <f>VLOOKUP($L994,Index!F:H,2,FALSE)</f>
        <v>0.25</v>
      </c>
      <c r="O994" s="633">
        <f>VLOOKUP($L994,Index!F:H,3,FALSE)</f>
        <v>0.15</v>
      </c>
      <c r="P994" s="932"/>
      <c r="Q994" s="908" t="str">
        <f t="shared" si="45"/>
        <v/>
      </c>
      <c r="R994" s="635"/>
      <c r="S994" s="634"/>
      <c r="T994" s="634"/>
      <c r="U994" s="634"/>
      <c r="V994" s="634"/>
      <c r="W994" s="854" t="s">
        <v>1331</v>
      </c>
      <c r="AA994" s="604">
        <f>VLOOKUP(L994,Index!A:D,2,FALSE)</f>
        <v>0</v>
      </c>
      <c r="AB994" s="604">
        <f>VLOOKUP(L994,Index!A:D,3,FALSE)</f>
        <v>191</v>
      </c>
      <c r="AC994" s="604">
        <f>VLOOKUP(L994,Index!A:D,4,FALSE)</f>
        <v>255</v>
      </c>
    </row>
    <row r="995" spans="1:29" s="604" customFormat="1" ht="13.5" outlineLevel="1" x14ac:dyDescent="0.25">
      <c r="A995" s="603"/>
      <c r="C995" s="628"/>
      <c r="D995" s="715" t="s">
        <v>144</v>
      </c>
      <c r="E995" s="735" t="s">
        <v>100</v>
      </c>
      <c r="F995" s="629" t="s">
        <v>1</v>
      </c>
      <c r="G995" s="630" t="s">
        <v>180</v>
      </c>
      <c r="H995" s="628" t="s">
        <v>174</v>
      </c>
      <c r="I995" s="628" t="s">
        <v>99</v>
      </c>
      <c r="J995" s="673" t="str">
        <f t="shared" si="48"/>
        <v>L_D0700_E1_MIL_APPARAT</v>
      </c>
      <c r="K995" s="861" t="str">
        <f>VLOOKUP(L995,Index!A:D,2,FALSE)&amp;","&amp;VLOOKUP(L995,Index!A:D,3,FALSE)&amp;","&amp;VLOOKUP(L995,Index!A:D,4,FALSE)</f>
        <v>255,0,255</v>
      </c>
      <c r="L995" s="632">
        <v>210</v>
      </c>
      <c r="M995" s="629" t="s">
        <v>129</v>
      </c>
      <c r="N995" s="633">
        <f>VLOOKUP($L995,Index!F:H,2,FALSE)</f>
        <v>0.15</v>
      </c>
      <c r="O995" s="633">
        <f>VLOOKUP($L995,Index!F:H,3,FALSE)</f>
        <v>0.15</v>
      </c>
      <c r="P995" s="932"/>
      <c r="Q995" s="908" t="str">
        <f t="shared" si="45"/>
        <v/>
      </c>
      <c r="R995" s="635"/>
      <c r="S995" s="634"/>
      <c r="T995" s="634"/>
      <c r="U995" s="634"/>
      <c r="V995" s="634"/>
      <c r="W995" s="854" t="s">
        <v>1332</v>
      </c>
      <c r="AA995" s="604">
        <f>VLOOKUP(L995,Index!A:D,2,FALSE)</f>
        <v>255</v>
      </c>
      <c r="AB995" s="604">
        <f>VLOOKUP(L995,Index!A:D,3,FALSE)</f>
        <v>0</v>
      </c>
      <c r="AC995" s="604">
        <f>VLOOKUP(L995,Index!A:D,4,FALSE)</f>
        <v>255</v>
      </c>
    </row>
    <row r="996" spans="1:29" s="604" customFormat="1" ht="13.5" outlineLevel="1" x14ac:dyDescent="0.25">
      <c r="A996" s="603"/>
      <c r="C996" s="628"/>
      <c r="D996" s="715" t="s">
        <v>144</v>
      </c>
      <c r="E996" s="735" t="s">
        <v>25</v>
      </c>
      <c r="F996" s="629" t="s">
        <v>1</v>
      </c>
      <c r="G996" s="630" t="s">
        <v>180</v>
      </c>
      <c r="H996" s="628" t="s">
        <v>174</v>
      </c>
      <c r="I996" s="628" t="s">
        <v>24</v>
      </c>
      <c r="J996" s="673" t="str">
        <f t="shared" si="48"/>
        <v>L_D0700_E1_UML_APPARAT</v>
      </c>
      <c r="K996" s="862" t="str">
        <f>VLOOKUP(L996,Index!A:D,2,FALSE)&amp;","&amp;VLOOKUP(L996,Index!A:D,3,FALSE)&amp;","&amp;VLOOKUP(L996,Index!A:D,4,FALSE)</f>
        <v>255,127,0</v>
      </c>
      <c r="L996" s="632">
        <v>30</v>
      </c>
      <c r="M996" s="629" t="s">
        <v>129</v>
      </c>
      <c r="N996" s="633">
        <f>VLOOKUP($L996,Index!F:H,2,FALSE)</f>
        <v>0.25</v>
      </c>
      <c r="O996" s="633">
        <f>VLOOKUP($L996,Index!F:H,3,FALSE)</f>
        <v>0.15</v>
      </c>
      <c r="P996" s="932"/>
      <c r="Q996" s="908" t="str">
        <f t="shared" si="45"/>
        <v/>
      </c>
      <c r="R996" s="635"/>
      <c r="S996" s="634"/>
      <c r="T996" s="634"/>
      <c r="U996" s="634"/>
      <c r="V996" s="634"/>
      <c r="W996" s="856" t="s">
        <v>1333</v>
      </c>
      <c r="AA996" s="604">
        <f>VLOOKUP(L996,Index!A:D,2,FALSE)</f>
        <v>255</v>
      </c>
      <c r="AB996" s="604">
        <f>VLOOKUP(L996,Index!A:D,3,FALSE)</f>
        <v>127</v>
      </c>
      <c r="AC996" s="604">
        <f>VLOOKUP(L996,Index!A:D,4,FALSE)</f>
        <v>0</v>
      </c>
    </row>
    <row r="997" spans="1:29" s="604" customFormat="1" ht="13.5" outlineLevel="1" x14ac:dyDescent="0.25">
      <c r="A997" s="603"/>
      <c r="C997" s="628"/>
      <c r="D997" s="715" t="s">
        <v>144</v>
      </c>
      <c r="E997" s="735" t="s">
        <v>19</v>
      </c>
      <c r="F997" s="629" t="s">
        <v>1</v>
      </c>
      <c r="G997" s="630" t="s">
        <v>180</v>
      </c>
      <c r="H997" s="628" t="s">
        <v>174</v>
      </c>
      <c r="I997" s="628" t="s">
        <v>18</v>
      </c>
      <c r="J997" s="673" t="str">
        <f t="shared" si="48"/>
        <v>L_D0700_E1_ZUL_APPARAT</v>
      </c>
      <c r="K997" s="831" t="str">
        <f>VLOOKUP(L997,Index!A:D,2,FALSE)&amp;","&amp;VLOOKUP(L997,Index!A:D,3,FALSE)&amp;","&amp;VLOOKUP(L997,Index!A:D,4,FALSE)</f>
        <v>255,0,0</v>
      </c>
      <c r="L997" s="632">
        <v>10</v>
      </c>
      <c r="M997" s="629" t="s">
        <v>129</v>
      </c>
      <c r="N997" s="633">
        <f>VLOOKUP($L997,Index!F:H,2,FALSE)</f>
        <v>0.25</v>
      </c>
      <c r="O997" s="633">
        <f>VLOOKUP($L997,Index!F:H,3,FALSE)</f>
        <v>0.15</v>
      </c>
      <c r="P997" s="932"/>
      <c r="Q997" s="908" t="str">
        <f t="shared" si="45"/>
        <v/>
      </c>
      <c r="R997" s="635"/>
      <c r="S997" s="634"/>
      <c r="T997" s="634"/>
      <c r="U997" s="634"/>
      <c r="V997" s="634"/>
      <c r="W997" s="854" t="s">
        <v>1334</v>
      </c>
      <c r="AA997" s="604">
        <f>VLOOKUP(L997,Index!A:D,2,FALSE)</f>
        <v>255</v>
      </c>
      <c r="AB997" s="604">
        <f>VLOOKUP(L997,Index!A:D,3,FALSE)</f>
        <v>0</v>
      </c>
      <c r="AC997" s="604">
        <f>VLOOKUP(L997,Index!A:D,4,FALSE)</f>
        <v>0</v>
      </c>
    </row>
    <row r="998" spans="1:29" s="604" customFormat="1" ht="13.5" outlineLevel="1" x14ac:dyDescent="0.25">
      <c r="A998" s="603"/>
      <c r="C998" s="628"/>
      <c r="D998" s="715" t="s">
        <v>144</v>
      </c>
      <c r="E998" s="735" t="s">
        <v>27</v>
      </c>
      <c r="F998" s="629" t="s">
        <v>1</v>
      </c>
      <c r="G998" s="630" t="s">
        <v>180</v>
      </c>
      <c r="H998" s="628" t="s">
        <v>174</v>
      </c>
      <c r="I998" s="628" t="s">
        <v>26</v>
      </c>
      <c r="J998" s="673" t="str">
        <f t="shared" si="48"/>
        <v>L_D0700_E1_ZKL_APPARAT</v>
      </c>
      <c r="K998" s="840" t="str">
        <f>VLOOKUP(L998,Index!A:D,2,FALSE)&amp;","&amp;VLOOKUP(L998,Index!A:D,3,FALSE)&amp;","&amp;VLOOKUP(L998,Index!A:D,4,FALSE)</f>
        <v>214,214,214</v>
      </c>
      <c r="L998" s="632">
        <v>254</v>
      </c>
      <c r="M998" s="629" t="s">
        <v>129</v>
      </c>
      <c r="N998" s="633">
        <f>VLOOKUP($L998,Index!F:H,2,FALSE)</f>
        <v>0.45</v>
      </c>
      <c r="O998" s="633">
        <f>VLOOKUP($L998,Index!F:H,3,FALSE)</f>
        <v>0.35</v>
      </c>
      <c r="P998" s="932"/>
      <c r="Q998" s="908" t="str">
        <f t="shared" ref="Q998:Q1047" si="49">IF(COUNTIF($S998,"&lt;&gt;"),"X","")</f>
        <v/>
      </c>
      <c r="R998" s="635"/>
      <c r="S998" s="634"/>
      <c r="T998" s="634"/>
      <c r="U998" s="634"/>
      <c r="V998" s="634"/>
      <c r="W998" s="854" t="s">
        <v>1335</v>
      </c>
      <c r="AA998" s="604">
        <f>VLOOKUP(L998,Index!A:D,2,FALSE)</f>
        <v>214</v>
      </c>
      <c r="AB998" s="604">
        <f>VLOOKUP(L998,Index!A:D,3,FALSE)</f>
        <v>214</v>
      </c>
      <c r="AC998" s="604">
        <f>VLOOKUP(L998,Index!A:D,4,FALSE)</f>
        <v>214</v>
      </c>
    </row>
    <row r="999" spans="1:29" s="604" customFormat="1" ht="13.5" outlineLevel="1" x14ac:dyDescent="0.25">
      <c r="A999" s="603"/>
      <c r="C999" s="628"/>
      <c r="D999" s="715" t="s">
        <v>144</v>
      </c>
      <c r="E999" s="735" t="s">
        <v>29</v>
      </c>
      <c r="F999" s="629" t="s">
        <v>1</v>
      </c>
      <c r="G999" s="630" t="s">
        <v>180</v>
      </c>
      <c r="H999" s="628" t="s">
        <v>174</v>
      </c>
      <c r="I999" s="628" t="s">
        <v>28</v>
      </c>
      <c r="J999" s="673" t="str">
        <f t="shared" si="48"/>
        <v>L_D0700_E1_ZWL_APPARAT</v>
      </c>
      <c r="K999" s="840" t="str">
        <f>VLOOKUP(L999,Index!A:D,2,FALSE)&amp;","&amp;VLOOKUP(L999,Index!A:D,3,FALSE)&amp;","&amp;VLOOKUP(L999,Index!A:D,4,FALSE)</f>
        <v>214,214,214</v>
      </c>
      <c r="L999" s="632">
        <v>254</v>
      </c>
      <c r="M999" s="629" t="s">
        <v>129</v>
      </c>
      <c r="N999" s="633">
        <f>VLOOKUP($L999,Index!F:H,2,FALSE)</f>
        <v>0.45</v>
      </c>
      <c r="O999" s="633">
        <f>VLOOKUP($L999,Index!F:H,3,FALSE)</f>
        <v>0.35</v>
      </c>
      <c r="P999" s="932"/>
      <c r="Q999" s="908" t="str">
        <f t="shared" si="49"/>
        <v/>
      </c>
      <c r="R999" s="635"/>
      <c r="S999" s="634"/>
      <c r="T999" s="634"/>
      <c r="U999" s="634"/>
      <c r="V999" s="634"/>
      <c r="W999" s="854" t="s">
        <v>1336</v>
      </c>
      <c r="AA999" s="604">
        <f>VLOOKUP(L999,Index!A:D,2,FALSE)</f>
        <v>214</v>
      </c>
      <c r="AB999" s="604">
        <f>VLOOKUP(L999,Index!A:D,3,FALSE)</f>
        <v>214</v>
      </c>
      <c r="AC999" s="604">
        <f>VLOOKUP(L999,Index!A:D,4,FALSE)</f>
        <v>214</v>
      </c>
    </row>
    <row r="1000" spans="1:29" s="604" customFormat="1" ht="13.5" outlineLevel="1" x14ac:dyDescent="0.25">
      <c r="A1000" s="603"/>
      <c r="C1000" s="628"/>
      <c r="D1000" s="715" t="s">
        <v>144</v>
      </c>
      <c r="E1000" s="735" t="s">
        <v>30</v>
      </c>
      <c r="F1000" s="629" t="s">
        <v>1</v>
      </c>
      <c r="G1000" s="630" t="s">
        <v>180</v>
      </c>
      <c r="H1000" s="628" t="s">
        <v>174</v>
      </c>
      <c r="I1000" s="628" t="s">
        <v>152</v>
      </c>
      <c r="J1000" s="673" t="str">
        <f t="shared" si="48"/>
        <v>L_D0700_E1_KDE_APPARAT</v>
      </c>
      <c r="K1000" s="811" t="str">
        <f>VLOOKUP(L1000,Index!A:D,2,FALSE)&amp;","&amp;VLOOKUP(L1000,Index!A:D,3,FALSE)&amp;","&amp;VLOOKUP(L1000,Index!A:D,4,FALSE)</f>
        <v>76,38,47</v>
      </c>
      <c r="L1000" s="632">
        <v>249</v>
      </c>
      <c r="M1000" s="629" t="s">
        <v>129</v>
      </c>
      <c r="N1000" s="633">
        <f>VLOOKUP($L1000,Index!F:H,2,FALSE)</f>
        <v>0.25</v>
      </c>
      <c r="O1000" s="633">
        <f>VLOOKUP($L1000,Index!F:H,3,FALSE)</f>
        <v>0.15</v>
      </c>
      <c r="P1000" s="932"/>
      <c r="Q1000" s="908" t="str">
        <f t="shared" si="49"/>
        <v/>
      </c>
      <c r="R1000" s="635"/>
      <c r="S1000" s="634"/>
      <c r="T1000" s="634"/>
      <c r="U1000" s="634"/>
      <c r="V1000" s="634"/>
      <c r="W1000" s="854" t="s">
        <v>1337</v>
      </c>
      <c r="AA1000" s="604">
        <f>VLOOKUP(L1000,Index!A:D,2,FALSE)</f>
        <v>76</v>
      </c>
      <c r="AB1000" s="604">
        <f>VLOOKUP(L1000,Index!A:D,3,FALSE)</f>
        <v>38</v>
      </c>
      <c r="AC1000" s="604">
        <f>VLOOKUP(L1000,Index!A:D,4,FALSE)</f>
        <v>47</v>
      </c>
    </row>
    <row r="1001" spans="1:29" s="604" customFormat="1" ht="13.5" outlineLevel="1" x14ac:dyDescent="0.25">
      <c r="A1001" s="603"/>
      <c r="C1001" s="628"/>
      <c r="D1001" s="715" t="s">
        <v>144</v>
      </c>
      <c r="E1001" s="735" t="s">
        <v>1732</v>
      </c>
      <c r="F1001" s="629" t="s">
        <v>1</v>
      </c>
      <c r="G1001" s="630" t="s">
        <v>180</v>
      </c>
      <c r="H1001" s="628" t="s">
        <v>174</v>
      </c>
      <c r="I1001" s="628" t="s">
        <v>1734</v>
      </c>
      <c r="J1001" s="673" t="str">
        <f t="shared" si="48"/>
        <v>L_D0700_E1_ENT_APPARAT</v>
      </c>
      <c r="K1001" s="863" t="str">
        <f>VLOOKUP(L1001,Index!A:D,2,FALSE)&amp;","&amp;VLOOKUP(L1001,Index!A:D,3,FALSE)&amp;","&amp;VLOOKUP(L1001,Index!A:D,4,FALSE)</f>
        <v>0,153,204</v>
      </c>
      <c r="L1001" s="632">
        <v>142</v>
      </c>
      <c r="M1001" s="629" t="s">
        <v>129</v>
      </c>
      <c r="N1001" s="633">
        <f>VLOOKUP($L1001,Index!F:H,2,FALSE)</f>
        <v>0.25</v>
      </c>
      <c r="O1001" s="633">
        <f>VLOOKUP($L1001,Index!F:H,3,FALSE)</f>
        <v>0.15</v>
      </c>
      <c r="P1001" s="932"/>
      <c r="Q1001" s="908" t="str">
        <f t="shared" si="49"/>
        <v/>
      </c>
      <c r="R1001" s="635"/>
      <c r="S1001" s="634"/>
      <c r="T1001" s="634"/>
      <c r="U1001" s="634"/>
      <c r="V1001" s="634"/>
      <c r="W1001" s="854" t="s">
        <v>1337</v>
      </c>
      <c r="AA1001" s="604">
        <f>VLOOKUP(L1001,Index!A:D,2,FALSE)</f>
        <v>0</v>
      </c>
      <c r="AB1001" s="604">
        <f>VLOOKUP(L1001,Index!A:D,3,FALSE)</f>
        <v>153</v>
      </c>
      <c r="AC1001" s="604">
        <f>VLOOKUP(L1001,Index!A:D,4,FALSE)</f>
        <v>204</v>
      </c>
    </row>
    <row r="1002" spans="1:29" s="604" customFormat="1" ht="13.5" outlineLevel="1" x14ac:dyDescent="0.25">
      <c r="A1002" s="603"/>
      <c r="C1002" s="628"/>
      <c r="D1002" s="715" t="s">
        <v>144</v>
      </c>
      <c r="E1002" s="735" t="s">
        <v>1733</v>
      </c>
      <c r="F1002" s="629" t="s">
        <v>1</v>
      </c>
      <c r="G1002" s="630" t="s">
        <v>180</v>
      </c>
      <c r="H1002" s="628" t="s">
        <v>174</v>
      </c>
      <c r="I1002" s="628" t="s">
        <v>1735</v>
      </c>
      <c r="J1002" s="673" t="str">
        <f t="shared" si="48"/>
        <v>L_D0700_E1_RUL_APPARAT</v>
      </c>
      <c r="K1002" s="863" t="str">
        <f>VLOOKUP(L1002,Index!A:D,2,FALSE)&amp;","&amp;VLOOKUP(L1002,Index!A:D,3,FALSE)&amp;","&amp;VLOOKUP(L1002,Index!A:D,4,FALSE)</f>
        <v>0,153,204</v>
      </c>
      <c r="L1002" s="632">
        <v>142</v>
      </c>
      <c r="M1002" s="629" t="s">
        <v>129</v>
      </c>
      <c r="N1002" s="633">
        <f>VLOOKUP($L1002,Index!F:H,2,FALSE)</f>
        <v>0.25</v>
      </c>
      <c r="O1002" s="633">
        <f>VLOOKUP($L1002,Index!F:H,3,FALSE)</f>
        <v>0.15</v>
      </c>
      <c r="P1002" s="932"/>
      <c r="Q1002" s="908" t="str">
        <f t="shared" si="49"/>
        <v/>
      </c>
      <c r="R1002" s="635"/>
      <c r="S1002" s="634"/>
      <c r="T1002" s="634"/>
      <c r="U1002" s="634"/>
      <c r="V1002" s="634"/>
      <c r="W1002" s="854" t="s">
        <v>1337</v>
      </c>
      <c r="AA1002" s="604">
        <f>VLOOKUP(L1002,Index!A:D,2,FALSE)</f>
        <v>0</v>
      </c>
      <c r="AB1002" s="604">
        <f>VLOOKUP(L1002,Index!A:D,3,FALSE)</f>
        <v>153</v>
      </c>
      <c r="AC1002" s="604">
        <f>VLOOKUP(L1002,Index!A:D,4,FALSE)</f>
        <v>204</v>
      </c>
    </row>
    <row r="1003" spans="1:29" s="604" customFormat="1" ht="13.5" outlineLevel="1" x14ac:dyDescent="0.25">
      <c r="A1003" s="603"/>
      <c r="C1003" s="713"/>
      <c r="D1003" s="715" t="s">
        <v>170</v>
      </c>
      <c r="E1003" s="679" t="s">
        <v>1768</v>
      </c>
      <c r="F1003" s="714" t="s">
        <v>1</v>
      </c>
      <c r="G1003" s="716" t="s">
        <v>180</v>
      </c>
      <c r="H1003" s="713" t="s">
        <v>174</v>
      </c>
      <c r="I1003" s="713"/>
      <c r="J1003" s="673" t="str">
        <f>F1003&amp;"_"&amp;G1003&amp;"_"&amp;H1003&amp;"_"&amp;UPPER(D1003)</f>
        <v>L_D0700_E1_LEITUNG</v>
      </c>
      <c r="K1003" s="857" t="str">
        <f>VLOOKUP(L1003,Index!A:D,2,FALSE)&amp;","&amp;VLOOKUP(L1003,Index!A:D,3,FALSE)&amp;","&amp;VLOOKUP(L1003,Index!A:D,4,FALSE)</f>
        <v>0,191,255</v>
      </c>
      <c r="L1003" s="718">
        <v>140</v>
      </c>
      <c r="M1003" s="714" t="s">
        <v>129</v>
      </c>
      <c r="N1003" s="719">
        <f>VLOOKUP($L1003,Index!F:H,2,FALSE)</f>
        <v>0.25</v>
      </c>
      <c r="O1003" s="719">
        <f>VLOOKUP($L1003,Index!F:H,3,FALSE)</f>
        <v>0.15</v>
      </c>
      <c r="P1003" s="932"/>
      <c r="Q1003" s="908" t="str">
        <f t="shared" si="49"/>
        <v/>
      </c>
      <c r="R1003" s="678"/>
      <c r="S1003" s="679"/>
      <c r="T1003" s="679"/>
      <c r="U1003" s="679"/>
      <c r="V1003" s="684"/>
      <c r="W1003" s="856" t="s">
        <v>1338</v>
      </c>
      <c r="AA1003" s="604">
        <f>VLOOKUP(L1003,Index!A:D,2,FALSE)</f>
        <v>0</v>
      </c>
      <c r="AB1003" s="604">
        <f>VLOOKUP(L1003,Index!A:D,3,FALSE)</f>
        <v>191</v>
      </c>
      <c r="AC1003" s="604">
        <f>VLOOKUP(L1003,Index!A:D,4,FALSE)</f>
        <v>255</v>
      </c>
    </row>
    <row r="1004" spans="1:29" s="604" customFormat="1" ht="13.5" outlineLevel="1" x14ac:dyDescent="0.25">
      <c r="A1004" s="603"/>
      <c r="C1004" s="628"/>
      <c r="D1004" s="715" t="s">
        <v>170</v>
      </c>
      <c r="E1004" s="735" t="s">
        <v>21</v>
      </c>
      <c r="F1004" s="629" t="s">
        <v>1</v>
      </c>
      <c r="G1004" s="630" t="s">
        <v>180</v>
      </c>
      <c r="H1004" s="628" t="s">
        <v>174</v>
      </c>
      <c r="I1004" s="628" t="s">
        <v>20</v>
      </c>
      <c r="J1004" s="673" t="str">
        <f t="shared" ref="J1004:J1014" si="50">F1004&amp;"_"&amp;G1004&amp;"_"&amp;H1004&amp;"_"&amp;I1004&amp;"_"&amp;UPPER(D1004)</f>
        <v>L_D0700_E1_ABL_LEITUNG</v>
      </c>
      <c r="K1004" s="858" t="str">
        <f>VLOOKUP(L1004,Index!A:D,2,FALSE)&amp;","&amp;VLOOKUP(L1004,Index!A:D,3,FALSE)&amp;","&amp;VLOOKUP(L1004,Index!A:D,4,FALSE)</f>
        <v>255,191,0</v>
      </c>
      <c r="L1004" s="632">
        <v>40</v>
      </c>
      <c r="M1004" s="629" t="s">
        <v>129</v>
      </c>
      <c r="N1004" s="633">
        <f>VLOOKUP($L1004,Index!F:H,2,FALSE)</f>
        <v>0.25</v>
      </c>
      <c r="O1004" s="633">
        <f>VLOOKUP($L1004,Index!F:H,3,FALSE)</f>
        <v>0.15</v>
      </c>
      <c r="P1004" s="932"/>
      <c r="Q1004" s="908" t="str">
        <f t="shared" si="49"/>
        <v/>
      </c>
      <c r="R1004" s="635"/>
      <c r="S1004" s="634"/>
      <c r="T1004" s="634"/>
      <c r="U1004" s="634"/>
      <c r="V1004" s="634"/>
      <c r="W1004" s="854" t="s">
        <v>1339</v>
      </c>
      <c r="AA1004" s="604">
        <f>VLOOKUP(L1004,Index!A:D,2,FALSE)</f>
        <v>255</v>
      </c>
      <c r="AB1004" s="604">
        <f>VLOOKUP(L1004,Index!A:D,3,FALSE)</f>
        <v>191</v>
      </c>
      <c r="AC1004" s="604">
        <f>VLOOKUP(L1004,Index!A:D,4,FALSE)</f>
        <v>0</v>
      </c>
    </row>
    <row r="1005" spans="1:29" s="604" customFormat="1" ht="13.5" outlineLevel="1" x14ac:dyDescent="0.25">
      <c r="A1005" s="603"/>
      <c r="C1005" s="628"/>
      <c r="D1005" s="715" t="s">
        <v>170</v>
      </c>
      <c r="E1005" s="735" t="s">
        <v>17</v>
      </c>
      <c r="F1005" s="629" t="s">
        <v>1</v>
      </c>
      <c r="G1005" s="630" t="s">
        <v>180</v>
      </c>
      <c r="H1005" s="628" t="s">
        <v>174</v>
      </c>
      <c r="I1005" s="628" t="s">
        <v>16</v>
      </c>
      <c r="J1005" s="673" t="str">
        <f t="shared" si="50"/>
        <v>L_D0700_E1_AUL_LEITUNG</v>
      </c>
      <c r="K1005" s="859" t="str">
        <f>VLOOKUP(L1005,Index!A:D,2,FALSE)&amp;","&amp;VLOOKUP(L1005,Index!A:D,3,FALSE)&amp;","&amp;VLOOKUP(L1005,Index!A:D,4,FALSE)</f>
        <v>0,255,0</v>
      </c>
      <c r="L1005" s="632">
        <v>90</v>
      </c>
      <c r="M1005" s="629" t="s">
        <v>129</v>
      </c>
      <c r="N1005" s="633">
        <f>VLOOKUP($L1005,Index!F:H,2,FALSE)</f>
        <v>0.25</v>
      </c>
      <c r="O1005" s="633">
        <f>VLOOKUP($L1005,Index!F:H,3,FALSE)</f>
        <v>0.15</v>
      </c>
      <c r="P1005" s="932"/>
      <c r="Q1005" s="908" t="str">
        <f t="shared" si="49"/>
        <v/>
      </c>
      <c r="R1005" s="635"/>
      <c r="S1005" s="634"/>
      <c r="T1005" s="634"/>
      <c r="U1005" s="634"/>
      <c r="V1005" s="634"/>
      <c r="W1005" s="854" t="s">
        <v>1340</v>
      </c>
      <c r="AA1005" s="604">
        <f>VLOOKUP(L1005,Index!A:D,2,FALSE)</f>
        <v>0</v>
      </c>
      <c r="AB1005" s="604">
        <f>VLOOKUP(L1005,Index!A:D,3,FALSE)</f>
        <v>255</v>
      </c>
      <c r="AC1005" s="604">
        <f>VLOOKUP(L1005,Index!A:D,4,FALSE)</f>
        <v>0</v>
      </c>
    </row>
    <row r="1006" spans="1:29" s="604" customFormat="1" ht="13.5" outlineLevel="1" x14ac:dyDescent="0.25">
      <c r="A1006" s="603"/>
      <c r="C1006" s="628"/>
      <c r="D1006" s="715" t="s">
        <v>170</v>
      </c>
      <c r="E1006" s="735" t="s">
        <v>23</v>
      </c>
      <c r="F1006" s="629" t="s">
        <v>1</v>
      </c>
      <c r="G1006" s="630" t="s">
        <v>180</v>
      </c>
      <c r="H1006" s="628" t="s">
        <v>174</v>
      </c>
      <c r="I1006" s="628" t="s">
        <v>22</v>
      </c>
      <c r="J1006" s="673" t="str">
        <f t="shared" si="50"/>
        <v>L_D0700_E1_FOL_LEITUNG</v>
      </c>
      <c r="K1006" s="860" t="str">
        <f>VLOOKUP(L1006,Index!A:D,2,FALSE)&amp;","&amp;VLOOKUP(L1006,Index!A:D,3,FALSE)&amp;","&amp;VLOOKUP(L1006,Index!A:D,4,FALSE)</f>
        <v>0,191,255</v>
      </c>
      <c r="L1006" s="632">
        <v>140</v>
      </c>
      <c r="M1006" s="629" t="s">
        <v>129</v>
      </c>
      <c r="N1006" s="633">
        <f>VLOOKUP($L1006,Index!F:H,2,FALSE)</f>
        <v>0.25</v>
      </c>
      <c r="O1006" s="633">
        <f>VLOOKUP($L1006,Index!F:H,3,FALSE)</f>
        <v>0.15</v>
      </c>
      <c r="P1006" s="932"/>
      <c r="Q1006" s="908" t="str">
        <f t="shared" si="49"/>
        <v/>
      </c>
      <c r="R1006" s="635"/>
      <c r="S1006" s="634"/>
      <c r="T1006" s="634"/>
      <c r="U1006" s="634"/>
      <c r="V1006" s="634"/>
      <c r="W1006" s="854" t="s">
        <v>1341</v>
      </c>
      <c r="AA1006" s="604">
        <f>VLOOKUP(L1006,Index!A:D,2,FALSE)</f>
        <v>0</v>
      </c>
      <c r="AB1006" s="604">
        <f>VLOOKUP(L1006,Index!A:D,3,FALSE)</f>
        <v>191</v>
      </c>
      <c r="AC1006" s="604">
        <f>VLOOKUP(L1006,Index!A:D,4,FALSE)</f>
        <v>255</v>
      </c>
    </row>
    <row r="1007" spans="1:29" s="604" customFormat="1" ht="13.5" outlineLevel="1" x14ac:dyDescent="0.25">
      <c r="A1007" s="603"/>
      <c r="C1007" s="628"/>
      <c r="D1007" s="715" t="s">
        <v>170</v>
      </c>
      <c r="E1007" s="735" t="s">
        <v>100</v>
      </c>
      <c r="F1007" s="629" t="s">
        <v>1</v>
      </c>
      <c r="G1007" s="630" t="s">
        <v>180</v>
      </c>
      <c r="H1007" s="628" t="s">
        <v>174</v>
      </c>
      <c r="I1007" s="628" t="s">
        <v>99</v>
      </c>
      <c r="J1007" s="673" t="str">
        <f t="shared" si="50"/>
        <v>L_D0700_E1_MIL_LEITUNG</v>
      </c>
      <c r="K1007" s="861" t="str">
        <f>VLOOKUP(L1007,Index!A:D,2,FALSE)&amp;","&amp;VLOOKUP(L1007,Index!A:D,3,FALSE)&amp;","&amp;VLOOKUP(L1007,Index!A:D,4,FALSE)</f>
        <v>255,0,255</v>
      </c>
      <c r="L1007" s="632">
        <v>210</v>
      </c>
      <c r="M1007" s="629" t="s">
        <v>129</v>
      </c>
      <c r="N1007" s="633">
        <f>VLOOKUP($L1007,Index!F:H,2,FALSE)</f>
        <v>0.15</v>
      </c>
      <c r="O1007" s="633">
        <f>VLOOKUP($L1007,Index!F:H,3,FALSE)</f>
        <v>0.15</v>
      </c>
      <c r="P1007" s="932"/>
      <c r="Q1007" s="908" t="str">
        <f t="shared" si="49"/>
        <v/>
      </c>
      <c r="R1007" s="635"/>
      <c r="S1007" s="634"/>
      <c r="T1007" s="634"/>
      <c r="U1007" s="634"/>
      <c r="V1007" s="634"/>
      <c r="W1007" s="854" t="s">
        <v>1342</v>
      </c>
      <c r="AA1007" s="604">
        <f>VLOOKUP(L1007,Index!A:D,2,FALSE)</f>
        <v>255</v>
      </c>
      <c r="AB1007" s="604">
        <f>VLOOKUP(L1007,Index!A:D,3,FALSE)</f>
        <v>0</v>
      </c>
      <c r="AC1007" s="604">
        <f>VLOOKUP(L1007,Index!A:D,4,FALSE)</f>
        <v>255</v>
      </c>
    </row>
    <row r="1008" spans="1:29" s="604" customFormat="1" ht="13.5" outlineLevel="1" x14ac:dyDescent="0.25">
      <c r="A1008" s="603"/>
      <c r="C1008" s="628"/>
      <c r="D1008" s="715" t="s">
        <v>170</v>
      </c>
      <c r="E1008" s="735" t="s">
        <v>25</v>
      </c>
      <c r="F1008" s="629" t="s">
        <v>1</v>
      </c>
      <c r="G1008" s="630" t="s">
        <v>180</v>
      </c>
      <c r="H1008" s="628" t="s">
        <v>174</v>
      </c>
      <c r="I1008" s="628" t="s">
        <v>24</v>
      </c>
      <c r="J1008" s="673" t="str">
        <f t="shared" si="50"/>
        <v>L_D0700_E1_UML_LEITUNG</v>
      </c>
      <c r="K1008" s="862" t="str">
        <f>VLOOKUP(L1008,Index!A:D,2,FALSE)&amp;","&amp;VLOOKUP(L1008,Index!A:D,3,FALSE)&amp;","&amp;VLOOKUP(L1008,Index!A:D,4,FALSE)</f>
        <v>255,127,0</v>
      </c>
      <c r="L1008" s="632">
        <v>30</v>
      </c>
      <c r="M1008" s="629" t="s">
        <v>129</v>
      </c>
      <c r="N1008" s="633">
        <f>VLOOKUP($L1008,Index!F:H,2,FALSE)</f>
        <v>0.25</v>
      </c>
      <c r="O1008" s="633">
        <f>VLOOKUP($L1008,Index!F:H,3,FALSE)</f>
        <v>0.15</v>
      </c>
      <c r="P1008" s="932"/>
      <c r="Q1008" s="908" t="str">
        <f t="shared" si="49"/>
        <v/>
      </c>
      <c r="R1008" s="635"/>
      <c r="S1008" s="634"/>
      <c r="T1008" s="634"/>
      <c r="U1008" s="634"/>
      <c r="V1008" s="634"/>
      <c r="W1008" s="854" t="s">
        <v>1343</v>
      </c>
      <c r="AA1008" s="604">
        <f>VLOOKUP(L1008,Index!A:D,2,FALSE)</f>
        <v>255</v>
      </c>
      <c r="AB1008" s="604">
        <f>VLOOKUP(L1008,Index!A:D,3,FALSE)</f>
        <v>127</v>
      </c>
      <c r="AC1008" s="604">
        <f>VLOOKUP(L1008,Index!A:D,4,FALSE)</f>
        <v>0</v>
      </c>
    </row>
    <row r="1009" spans="1:29" s="604" customFormat="1" ht="13.5" outlineLevel="1" x14ac:dyDescent="0.25">
      <c r="A1009" s="603"/>
      <c r="C1009" s="628"/>
      <c r="D1009" s="715" t="s">
        <v>170</v>
      </c>
      <c r="E1009" s="735" t="s">
        <v>19</v>
      </c>
      <c r="F1009" s="629" t="s">
        <v>1</v>
      </c>
      <c r="G1009" s="630" t="s">
        <v>180</v>
      </c>
      <c r="H1009" s="628" t="s">
        <v>174</v>
      </c>
      <c r="I1009" s="628" t="s">
        <v>18</v>
      </c>
      <c r="J1009" s="673" t="str">
        <f t="shared" si="50"/>
        <v>L_D0700_E1_ZUL_LEITUNG</v>
      </c>
      <c r="K1009" s="831" t="str">
        <f>VLOOKUP(L1009,Index!A:D,2,FALSE)&amp;","&amp;VLOOKUP(L1009,Index!A:D,3,FALSE)&amp;","&amp;VLOOKUP(L1009,Index!A:D,4,FALSE)</f>
        <v>255,0,0</v>
      </c>
      <c r="L1009" s="632">
        <v>10</v>
      </c>
      <c r="M1009" s="629" t="s">
        <v>129</v>
      </c>
      <c r="N1009" s="633">
        <f>VLOOKUP($L1009,Index!F:H,2,FALSE)</f>
        <v>0.25</v>
      </c>
      <c r="O1009" s="633">
        <f>VLOOKUP($L1009,Index!F:H,3,FALSE)</f>
        <v>0.15</v>
      </c>
      <c r="P1009" s="932"/>
      <c r="Q1009" s="908" t="str">
        <f t="shared" si="49"/>
        <v/>
      </c>
      <c r="R1009" s="635"/>
      <c r="S1009" s="634"/>
      <c r="T1009" s="634"/>
      <c r="U1009" s="634"/>
      <c r="V1009" s="634"/>
      <c r="W1009" s="856" t="s">
        <v>1344</v>
      </c>
      <c r="AA1009" s="604">
        <f>VLOOKUP(L1009,Index!A:D,2,FALSE)</f>
        <v>255</v>
      </c>
      <c r="AB1009" s="604">
        <f>VLOOKUP(L1009,Index!A:D,3,FALSE)</f>
        <v>0</v>
      </c>
      <c r="AC1009" s="604">
        <f>VLOOKUP(L1009,Index!A:D,4,FALSE)</f>
        <v>0</v>
      </c>
    </row>
    <row r="1010" spans="1:29" s="604" customFormat="1" ht="13.5" outlineLevel="1" x14ac:dyDescent="0.25">
      <c r="A1010" s="603"/>
      <c r="C1010" s="628"/>
      <c r="D1010" s="715" t="s">
        <v>170</v>
      </c>
      <c r="E1010" s="735" t="s">
        <v>27</v>
      </c>
      <c r="F1010" s="629" t="s">
        <v>1</v>
      </c>
      <c r="G1010" s="630" t="s">
        <v>180</v>
      </c>
      <c r="H1010" s="628" t="s">
        <v>174</v>
      </c>
      <c r="I1010" s="628" t="s">
        <v>26</v>
      </c>
      <c r="J1010" s="673" t="str">
        <f t="shared" si="50"/>
        <v>L_D0700_E1_ZKL_LEITUNG</v>
      </c>
      <c r="K1010" s="840" t="str">
        <f>VLOOKUP(L1010,Index!A:D,2,FALSE)&amp;","&amp;VLOOKUP(L1010,Index!A:D,3,FALSE)&amp;","&amp;VLOOKUP(L1010,Index!A:D,4,FALSE)</f>
        <v>214,214,214</v>
      </c>
      <c r="L1010" s="632">
        <v>254</v>
      </c>
      <c r="M1010" s="629" t="s">
        <v>129</v>
      </c>
      <c r="N1010" s="633">
        <f>VLOOKUP($L1010,Index!F:H,2,FALSE)</f>
        <v>0.45</v>
      </c>
      <c r="O1010" s="633">
        <f>VLOOKUP($L1010,Index!F:H,3,FALSE)</f>
        <v>0.35</v>
      </c>
      <c r="P1010" s="932"/>
      <c r="Q1010" s="908" t="str">
        <f t="shared" si="49"/>
        <v/>
      </c>
      <c r="R1010" s="635"/>
      <c r="S1010" s="634"/>
      <c r="T1010" s="634"/>
      <c r="U1010" s="634"/>
      <c r="V1010" s="634"/>
      <c r="W1010" s="854" t="s">
        <v>1345</v>
      </c>
      <c r="AA1010" s="604">
        <f>VLOOKUP(L1010,Index!A:D,2,FALSE)</f>
        <v>214</v>
      </c>
      <c r="AB1010" s="604">
        <f>VLOOKUP(L1010,Index!A:D,3,FALSE)</f>
        <v>214</v>
      </c>
      <c r="AC1010" s="604">
        <f>VLOOKUP(L1010,Index!A:D,4,FALSE)</f>
        <v>214</v>
      </c>
    </row>
    <row r="1011" spans="1:29" s="604" customFormat="1" ht="13.5" outlineLevel="1" x14ac:dyDescent="0.25">
      <c r="A1011" s="603"/>
      <c r="C1011" s="628"/>
      <c r="D1011" s="715" t="s">
        <v>170</v>
      </c>
      <c r="E1011" s="735" t="s">
        <v>29</v>
      </c>
      <c r="F1011" s="629" t="s">
        <v>1</v>
      </c>
      <c r="G1011" s="630" t="s">
        <v>180</v>
      </c>
      <c r="H1011" s="628" t="s">
        <v>174</v>
      </c>
      <c r="I1011" s="628" t="s">
        <v>28</v>
      </c>
      <c r="J1011" s="673" t="str">
        <f t="shared" si="50"/>
        <v>L_D0700_E1_ZWL_LEITUNG</v>
      </c>
      <c r="K1011" s="840" t="str">
        <f>VLOOKUP(L1011,Index!A:D,2,FALSE)&amp;","&amp;VLOOKUP(L1011,Index!A:D,3,FALSE)&amp;","&amp;VLOOKUP(L1011,Index!A:D,4,FALSE)</f>
        <v>214,214,214</v>
      </c>
      <c r="L1011" s="632">
        <v>254</v>
      </c>
      <c r="M1011" s="629" t="s">
        <v>129</v>
      </c>
      <c r="N1011" s="633">
        <f>VLOOKUP($L1011,Index!F:H,2,FALSE)</f>
        <v>0.45</v>
      </c>
      <c r="O1011" s="633">
        <f>VLOOKUP($L1011,Index!F:H,3,FALSE)</f>
        <v>0.35</v>
      </c>
      <c r="P1011" s="932"/>
      <c r="Q1011" s="908" t="str">
        <f t="shared" si="49"/>
        <v/>
      </c>
      <c r="R1011" s="635"/>
      <c r="S1011" s="634"/>
      <c r="T1011" s="634"/>
      <c r="U1011" s="634"/>
      <c r="V1011" s="634"/>
      <c r="W1011" s="854" t="s">
        <v>1346</v>
      </c>
      <c r="AA1011" s="604">
        <f>VLOOKUP(L1011,Index!A:D,2,FALSE)</f>
        <v>214</v>
      </c>
      <c r="AB1011" s="604">
        <f>VLOOKUP(L1011,Index!A:D,3,FALSE)</f>
        <v>214</v>
      </c>
      <c r="AC1011" s="604">
        <f>VLOOKUP(L1011,Index!A:D,4,FALSE)</f>
        <v>214</v>
      </c>
    </row>
    <row r="1012" spans="1:29" s="604" customFormat="1" ht="13.5" outlineLevel="1" x14ac:dyDescent="0.25">
      <c r="A1012" s="603"/>
      <c r="C1012" s="628"/>
      <c r="D1012" s="715" t="s">
        <v>170</v>
      </c>
      <c r="E1012" s="735" t="s">
        <v>30</v>
      </c>
      <c r="F1012" s="629" t="s">
        <v>1</v>
      </c>
      <c r="G1012" s="630" t="s">
        <v>180</v>
      </c>
      <c r="H1012" s="628" t="s">
        <v>174</v>
      </c>
      <c r="I1012" s="628" t="s">
        <v>152</v>
      </c>
      <c r="J1012" s="673" t="str">
        <f t="shared" si="50"/>
        <v>L_D0700_E1_KDE_LEITUNG</v>
      </c>
      <c r="K1012" s="811" t="str">
        <f>VLOOKUP(L1012,Index!A:D,2,FALSE)&amp;","&amp;VLOOKUP(L1012,Index!A:D,3,FALSE)&amp;","&amp;VLOOKUP(L1012,Index!A:D,4,FALSE)</f>
        <v>76,38,47</v>
      </c>
      <c r="L1012" s="632">
        <v>249</v>
      </c>
      <c r="M1012" s="629" t="s">
        <v>129</v>
      </c>
      <c r="N1012" s="633">
        <f>VLOOKUP($L1012,Index!F:H,2,FALSE)</f>
        <v>0.25</v>
      </c>
      <c r="O1012" s="633">
        <f>VLOOKUP($L1012,Index!F:H,3,FALSE)</f>
        <v>0.15</v>
      </c>
      <c r="P1012" s="932"/>
      <c r="Q1012" s="908" t="str">
        <f t="shared" si="49"/>
        <v/>
      </c>
      <c r="R1012" s="635"/>
      <c r="S1012" s="634"/>
      <c r="T1012" s="634"/>
      <c r="U1012" s="634"/>
      <c r="V1012" s="634"/>
      <c r="W1012" s="854" t="s">
        <v>1347</v>
      </c>
      <c r="AA1012" s="604">
        <f>VLOOKUP(L1012,Index!A:D,2,FALSE)</f>
        <v>76</v>
      </c>
      <c r="AB1012" s="604">
        <f>VLOOKUP(L1012,Index!A:D,3,FALSE)</f>
        <v>38</v>
      </c>
      <c r="AC1012" s="604">
        <f>VLOOKUP(L1012,Index!A:D,4,FALSE)</f>
        <v>47</v>
      </c>
    </row>
    <row r="1013" spans="1:29" s="604" customFormat="1" ht="13.5" outlineLevel="1" x14ac:dyDescent="0.25">
      <c r="A1013" s="603"/>
      <c r="C1013" s="628"/>
      <c r="D1013" s="715" t="s">
        <v>170</v>
      </c>
      <c r="E1013" s="735" t="s">
        <v>1732</v>
      </c>
      <c r="F1013" s="629" t="s">
        <v>1</v>
      </c>
      <c r="G1013" s="630" t="s">
        <v>180</v>
      </c>
      <c r="H1013" s="628" t="s">
        <v>174</v>
      </c>
      <c r="I1013" s="628" t="s">
        <v>1734</v>
      </c>
      <c r="J1013" s="673" t="str">
        <f t="shared" si="50"/>
        <v>L_D0700_E1_ENT_LEITUNG</v>
      </c>
      <c r="K1013" s="863" t="str">
        <f>VLOOKUP(L1013,Index!A:D,2,FALSE)&amp;","&amp;VLOOKUP(L1013,Index!A:D,3,FALSE)&amp;","&amp;VLOOKUP(L1013,Index!A:D,4,FALSE)</f>
        <v>0,153,204</v>
      </c>
      <c r="L1013" s="632">
        <v>142</v>
      </c>
      <c r="M1013" s="629" t="s">
        <v>129</v>
      </c>
      <c r="N1013" s="633">
        <f>VLOOKUP($L1013,Index!F:H,2,FALSE)</f>
        <v>0.25</v>
      </c>
      <c r="O1013" s="633">
        <f>VLOOKUP($L1013,Index!F:H,3,FALSE)</f>
        <v>0.15</v>
      </c>
      <c r="P1013" s="932"/>
      <c r="Q1013" s="908" t="str">
        <f t="shared" si="49"/>
        <v/>
      </c>
      <c r="R1013" s="635"/>
      <c r="S1013" s="634"/>
      <c r="T1013" s="634"/>
      <c r="U1013" s="634"/>
      <c r="V1013" s="634"/>
      <c r="W1013" s="854" t="s">
        <v>1337</v>
      </c>
      <c r="AA1013" s="604">
        <f>VLOOKUP(L1013,Index!A:D,2,FALSE)</f>
        <v>0</v>
      </c>
      <c r="AB1013" s="604">
        <f>VLOOKUP(L1013,Index!A:D,3,FALSE)</f>
        <v>153</v>
      </c>
      <c r="AC1013" s="604">
        <f>VLOOKUP(L1013,Index!A:D,4,FALSE)</f>
        <v>204</v>
      </c>
    </row>
    <row r="1014" spans="1:29" s="604" customFormat="1" ht="13.5" outlineLevel="1" x14ac:dyDescent="0.25">
      <c r="A1014" s="603"/>
      <c r="C1014" s="628"/>
      <c r="D1014" s="715" t="s">
        <v>170</v>
      </c>
      <c r="E1014" s="735" t="s">
        <v>1733</v>
      </c>
      <c r="F1014" s="629" t="s">
        <v>1</v>
      </c>
      <c r="G1014" s="630" t="s">
        <v>180</v>
      </c>
      <c r="H1014" s="628" t="s">
        <v>174</v>
      </c>
      <c r="I1014" s="628" t="s">
        <v>1735</v>
      </c>
      <c r="J1014" s="673" t="str">
        <f t="shared" si="50"/>
        <v>L_D0700_E1_RUL_LEITUNG</v>
      </c>
      <c r="K1014" s="863" t="str">
        <f>VLOOKUP(L1014,Index!A:D,2,FALSE)&amp;","&amp;VLOOKUP(L1014,Index!A:D,3,FALSE)&amp;","&amp;VLOOKUP(L1014,Index!A:D,4,FALSE)</f>
        <v>0,153,204</v>
      </c>
      <c r="L1014" s="632">
        <v>142</v>
      </c>
      <c r="M1014" s="629" t="s">
        <v>129</v>
      </c>
      <c r="N1014" s="633">
        <f>VLOOKUP($L1014,Index!F:H,2,FALSE)</f>
        <v>0.25</v>
      </c>
      <c r="O1014" s="633">
        <f>VLOOKUP($L1014,Index!F:H,3,FALSE)</f>
        <v>0.15</v>
      </c>
      <c r="P1014" s="932"/>
      <c r="Q1014" s="908" t="str">
        <f t="shared" si="49"/>
        <v/>
      </c>
      <c r="R1014" s="635"/>
      <c r="S1014" s="634"/>
      <c r="T1014" s="634"/>
      <c r="U1014" s="634"/>
      <c r="V1014" s="634"/>
      <c r="W1014" s="854" t="s">
        <v>1337</v>
      </c>
      <c r="AA1014" s="604">
        <f>VLOOKUP(L1014,Index!A:D,2,FALSE)</f>
        <v>0</v>
      </c>
      <c r="AB1014" s="604">
        <f>VLOOKUP(L1014,Index!A:D,3,FALSE)</f>
        <v>153</v>
      </c>
      <c r="AC1014" s="604">
        <f>VLOOKUP(L1014,Index!A:D,4,FALSE)</f>
        <v>204</v>
      </c>
    </row>
    <row r="1015" spans="1:29" s="604" customFormat="1" ht="13.5" outlineLevel="1" x14ac:dyDescent="0.25">
      <c r="A1015" s="603"/>
      <c r="C1015" s="713"/>
      <c r="D1015" s="715" t="s">
        <v>171</v>
      </c>
      <c r="E1015" s="679" t="s">
        <v>1768</v>
      </c>
      <c r="F1015" s="714" t="s">
        <v>1</v>
      </c>
      <c r="G1015" s="716" t="s">
        <v>180</v>
      </c>
      <c r="H1015" s="713" t="s">
        <v>174</v>
      </c>
      <c r="I1015" s="713"/>
      <c r="J1015" s="673" t="str">
        <f>F1015&amp;"_"&amp;G1015&amp;"_"&amp;H1015&amp;"_"&amp;UPPER(D1015)</f>
        <v>L_D0700_E1_ERSCHLIESSUNG</v>
      </c>
      <c r="K1015" s="743" t="str">
        <f>VLOOKUP(L1015,Index!A:D,2,FALSE)&amp;","&amp;VLOOKUP(L1015,Index!A:D,3,FALSE)&amp;","&amp;VLOOKUP(L1015,Index!A:D,4,FALSE)</f>
        <v>51,51,51</v>
      </c>
      <c r="L1015" s="718">
        <v>250</v>
      </c>
      <c r="M1015" s="714" t="s">
        <v>129</v>
      </c>
      <c r="N1015" s="719">
        <f>VLOOKUP($L1015,Index!F:H,2,FALSE)</f>
        <v>0.05</v>
      </c>
      <c r="O1015" s="719">
        <f>VLOOKUP($L1015,Index!F:H,3,FALSE)</f>
        <v>0.05</v>
      </c>
      <c r="P1015" s="932"/>
      <c r="Q1015" s="908" t="str">
        <f t="shared" si="49"/>
        <v/>
      </c>
      <c r="R1015" s="678"/>
      <c r="S1015" s="679"/>
      <c r="T1015" s="679"/>
      <c r="U1015" s="679"/>
      <c r="V1015" s="684"/>
      <c r="W1015" s="854" t="s">
        <v>1348</v>
      </c>
      <c r="AA1015" s="604">
        <f>VLOOKUP(L1015,Index!A:D,2,FALSE)</f>
        <v>51</v>
      </c>
      <c r="AB1015" s="604">
        <f>VLOOKUP(L1015,Index!A:D,3,FALSE)</f>
        <v>51</v>
      </c>
      <c r="AC1015" s="604">
        <f>VLOOKUP(L1015,Index!A:D,4,FALSE)</f>
        <v>51</v>
      </c>
    </row>
    <row r="1016" spans="1:29" s="604" customFormat="1" ht="13.5" outlineLevel="1" x14ac:dyDescent="0.25">
      <c r="A1016" s="603"/>
      <c r="C1016" s="713"/>
      <c r="D1016" s="715" t="s">
        <v>177</v>
      </c>
      <c r="E1016" s="679" t="s">
        <v>1768</v>
      </c>
      <c r="F1016" s="714" t="s">
        <v>1</v>
      </c>
      <c r="G1016" s="716" t="s">
        <v>180</v>
      </c>
      <c r="H1016" s="713" t="s">
        <v>174</v>
      </c>
      <c r="I1016" s="713"/>
      <c r="J1016" s="673" t="str">
        <f>F1016&amp;"_"&amp;G1016&amp;"_"&amp;H1016&amp;"_"&amp;UPPER(D1016)</f>
        <v>L_D0700_E1_DAEMMUNG</v>
      </c>
      <c r="K1016" s="722" t="str">
        <f>VLOOKUP(L1016,Index!A:D,2,FALSE)&amp;","&amp;VLOOKUP(L1016,Index!A:D,3,FALSE)&amp;","&amp;VLOOKUP(L1016,Index!A:D,4,FALSE)</f>
        <v>91,91,91</v>
      </c>
      <c r="L1016" s="718">
        <v>251</v>
      </c>
      <c r="M1016" s="714" t="s">
        <v>96</v>
      </c>
      <c r="N1016" s="719">
        <f>VLOOKUP($L1016,Index!F:H,2,FALSE)</f>
        <v>0.1</v>
      </c>
      <c r="O1016" s="719">
        <f>VLOOKUP($L1016,Index!F:H,3,FALSE)</f>
        <v>0.1</v>
      </c>
      <c r="P1016" s="932"/>
      <c r="Q1016" s="908" t="str">
        <f t="shared" si="49"/>
        <v/>
      </c>
      <c r="R1016" s="678"/>
      <c r="S1016" s="679"/>
      <c r="T1016" s="679"/>
      <c r="U1016" s="679"/>
      <c r="V1016" s="684"/>
      <c r="W1016" s="854" t="s">
        <v>1349</v>
      </c>
      <c r="AA1016" s="604">
        <f>VLOOKUP(L1016,Index!A:D,2,FALSE)</f>
        <v>91</v>
      </c>
      <c r="AB1016" s="604">
        <f>VLOOKUP(L1016,Index!A:D,3,FALSE)</f>
        <v>91</v>
      </c>
      <c r="AC1016" s="604">
        <f>VLOOKUP(L1016,Index!A:D,4,FALSE)</f>
        <v>91</v>
      </c>
    </row>
    <row r="1017" spans="1:29" s="604" customFormat="1" ht="13.5" outlineLevel="1" x14ac:dyDescent="0.25">
      <c r="A1017" s="603"/>
      <c r="C1017" s="601" t="s">
        <v>476</v>
      </c>
      <c r="D1017" s="601" t="s">
        <v>852</v>
      </c>
      <c r="E1017" s="626"/>
      <c r="F1017" s="600"/>
      <c r="G1017" s="622"/>
      <c r="H1017" s="601"/>
      <c r="I1017" s="601"/>
      <c r="J1017" s="623"/>
      <c r="K1017" s="600"/>
      <c r="L1017" s="624"/>
      <c r="M1017" s="600"/>
      <c r="N1017" s="625"/>
      <c r="O1017" s="625"/>
      <c r="P1017" s="931"/>
      <c r="Q1017" s="907" t="str">
        <f t="shared" si="49"/>
        <v/>
      </c>
      <c r="R1017" s="627"/>
      <c r="S1017" s="626"/>
      <c r="T1017" s="626"/>
      <c r="U1017" s="626"/>
      <c r="V1017" s="626"/>
      <c r="W1017" s="772" t="s">
        <v>1201</v>
      </c>
      <c r="AA1017" s="604" t="e">
        <f>VLOOKUP(L1017,Index!A:D,2,FALSE)</f>
        <v>#N/A</v>
      </c>
      <c r="AB1017" s="604" t="e">
        <f>VLOOKUP(L1017,Index!A:D,3,FALSE)</f>
        <v>#N/A</v>
      </c>
      <c r="AC1017" s="604" t="e">
        <f>VLOOKUP(L1017,Index!A:D,4,FALSE)</f>
        <v>#N/A</v>
      </c>
    </row>
    <row r="1018" spans="1:29" s="604" customFormat="1" ht="13.5" outlineLevel="1" x14ac:dyDescent="0.25">
      <c r="A1018" s="603"/>
      <c r="C1018" s="773"/>
      <c r="D1018" s="775" t="s">
        <v>222</v>
      </c>
      <c r="E1018" s="679"/>
      <c r="F1018" s="852" t="s">
        <v>1</v>
      </c>
      <c r="G1018" s="716" t="s">
        <v>476</v>
      </c>
      <c r="H1018" s="773" t="s">
        <v>221</v>
      </c>
      <c r="I1018" s="773"/>
      <c r="J1018" s="673" t="str">
        <f t="shared" ref="J1018:J1028" si="51">F1018&amp;"_"&amp;G1018&amp;"_"&amp;H1018&amp;"_"&amp;UPPER(D1018)</f>
        <v>L_V0100_C3_HILFSKONSTRUKTION</v>
      </c>
      <c r="K1018" s="776" t="str">
        <f>VLOOKUP(L1018,Index!A:D,2,FALSE)&amp;","&amp;VLOOKUP(L1018,Index!A:D,3,FALSE)&amp;","&amp;VLOOKUP(L1018,Index!A:D,4,FALSE)</f>
        <v>0,255,0</v>
      </c>
      <c r="L1018" s="777">
        <v>3</v>
      </c>
      <c r="M1018" s="774" t="s">
        <v>129</v>
      </c>
      <c r="N1018" s="719">
        <f>VLOOKUP($L1018,Index!F:H,2,FALSE)</f>
        <v>0</v>
      </c>
      <c r="O1018" s="719">
        <f>VLOOKUP($L1018,Index!F:H,3,FALSE)</f>
        <v>0</v>
      </c>
      <c r="P1018" s="932"/>
      <c r="Q1018" s="908" t="str">
        <f t="shared" si="49"/>
        <v>X</v>
      </c>
      <c r="R1018" s="678"/>
      <c r="S1018" s="679" t="s">
        <v>1617</v>
      </c>
      <c r="T1018" s="679"/>
      <c r="U1018" s="679"/>
      <c r="V1018" s="684"/>
      <c r="W1018" s="854" t="s">
        <v>1350</v>
      </c>
      <c r="AA1018" s="604">
        <f>VLOOKUP(L1018,Index!A:D,2,FALSE)</f>
        <v>0</v>
      </c>
      <c r="AB1018" s="604">
        <f>VLOOKUP(L1018,Index!A:D,3,FALSE)</f>
        <v>255</v>
      </c>
      <c r="AC1018" s="604">
        <f>VLOOKUP(L1018,Index!A:D,4,FALSE)</f>
        <v>0</v>
      </c>
    </row>
    <row r="1019" spans="1:29" s="604" customFormat="1" ht="13.5" outlineLevel="1" x14ac:dyDescent="0.25">
      <c r="A1019" s="603"/>
      <c r="C1019" s="773"/>
      <c r="D1019" s="775" t="s">
        <v>1572</v>
      </c>
      <c r="E1019" s="679"/>
      <c r="F1019" s="852" t="s">
        <v>1</v>
      </c>
      <c r="G1019" s="716" t="s">
        <v>476</v>
      </c>
      <c r="H1019" s="773" t="s">
        <v>223</v>
      </c>
      <c r="I1019" s="773"/>
      <c r="J1019" s="673" t="str">
        <f t="shared" si="51"/>
        <v>L_V0100_D1_KOTE</v>
      </c>
      <c r="K1019" s="826" t="str">
        <f>VLOOKUP(L1019,Index!A:D,2,FALSE)&amp;","&amp;VLOOKUP(L1019,Index!A:D,3,FALSE)&amp;","&amp;VLOOKUP(L1019,Index!A:D,4,FALSE)</f>
        <v>91,91,91</v>
      </c>
      <c r="L1019" s="777">
        <v>251</v>
      </c>
      <c r="M1019" s="774" t="s">
        <v>129</v>
      </c>
      <c r="N1019" s="719">
        <f>VLOOKUP($L1019,Index!F:H,2,FALSE)</f>
        <v>0.1</v>
      </c>
      <c r="O1019" s="719">
        <f>VLOOKUP($L1019,Index!F:H,3,FALSE)</f>
        <v>0.1</v>
      </c>
      <c r="P1019" s="932"/>
      <c r="Q1019" s="908" t="str">
        <f t="shared" si="49"/>
        <v/>
      </c>
      <c r="R1019" s="678"/>
      <c r="S1019" s="679"/>
      <c r="T1019" s="679"/>
      <c r="U1019" s="679"/>
      <c r="V1019" s="684"/>
      <c r="W1019" s="854" t="s">
        <v>1351</v>
      </c>
      <c r="AA1019" s="604">
        <f>VLOOKUP(L1019,Index!A:D,2,FALSE)</f>
        <v>91</v>
      </c>
      <c r="AB1019" s="604">
        <f>VLOOKUP(L1019,Index!A:D,3,FALSE)</f>
        <v>91</v>
      </c>
      <c r="AC1019" s="604">
        <f>VLOOKUP(L1019,Index!A:D,4,FALSE)</f>
        <v>91</v>
      </c>
    </row>
    <row r="1020" spans="1:29" s="604" customFormat="1" ht="13.5" outlineLevel="1" x14ac:dyDescent="0.25">
      <c r="A1020" s="603"/>
      <c r="C1020" s="773"/>
      <c r="D1020" s="775" t="s">
        <v>1673</v>
      </c>
      <c r="E1020" s="679"/>
      <c r="F1020" s="852" t="s">
        <v>1</v>
      </c>
      <c r="G1020" s="716" t="s">
        <v>476</v>
      </c>
      <c r="H1020" s="773" t="s">
        <v>224</v>
      </c>
      <c r="I1020" s="773"/>
      <c r="J1020" s="673" t="str">
        <f t="shared" si="51"/>
        <v>L_V0100_D2_MASSE</v>
      </c>
      <c r="K1020" s="778" t="str">
        <f>VLOOKUP(L1020,Index!A:D,2,FALSE)&amp;","&amp;VLOOKUP(L1020,Index!A:D,3,FALSE)&amp;","&amp;VLOOKUP(L1020,Index!A:D,4,FALSE)</f>
        <v>51,51,51</v>
      </c>
      <c r="L1020" s="777">
        <v>250</v>
      </c>
      <c r="M1020" s="774" t="s">
        <v>129</v>
      </c>
      <c r="N1020" s="719">
        <f>VLOOKUP($L1020,Index!F:H,2,FALSE)</f>
        <v>0.05</v>
      </c>
      <c r="O1020" s="719">
        <f>VLOOKUP($L1020,Index!F:H,3,FALSE)</f>
        <v>0.05</v>
      </c>
      <c r="P1020" s="932"/>
      <c r="Q1020" s="908" t="str">
        <f t="shared" si="49"/>
        <v>X</v>
      </c>
      <c r="R1020" s="678"/>
      <c r="S1020" s="679" t="s">
        <v>1357</v>
      </c>
      <c r="T1020" s="679"/>
      <c r="U1020" s="679"/>
      <c r="V1020" s="684"/>
      <c r="W1020" s="854" t="s">
        <v>1352</v>
      </c>
      <c r="AA1020" s="604">
        <f>VLOOKUP(L1020,Index!A:D,2,FALSE)</f>
        <v>51</v>
      </c>
      <c r="AB1020" s="604">
        <f>VLOOKUP(L1020,Index!A:D,3,FALSE)</f>
        <v>51</v>
      </c>
      <c r="AC1020" s="604">
        <f>VLOOKUP(L1020,Index!A:D,4,FALSE)</f>
        <v>51</v>
      </c>
    </row>
    <row r="1021" spans="1:29" s="604" customFormat="1" ht="13.5" outlineLevel="1" x14ac:dyDescent="0.25">
      <c r="A1021" s="603"/>
      <c r="C1021" s="773"/>
      <c r="D1021" s="775" t="s">
        <v>1573</v>
      </c>
      <c r="E1021" s="679"/>
      <c r="F1021" s="852" t="s">
        <v>1</v>
      </c>
      <c r="G1021" s="716" t="s">
        <v>476</v>
      </c>
      <c r="H1021" s="773" t="s">
        <v>225</v>
      </c>
      <c r="I1021" s="773"/>
      <c r="J1021" s="673" t="str">
        <f t="shared" si="51"/>
        <v>L_V0100_G9_REFERENZ</v>
      </c>
      <c r="K1021" s="779" t="str">
        <f>VLOOKUP(L1021,Index!A:D,2,FALSE)&amp;","&amp;VLOOKUP(L1021,Index!A:D,3,FALSE)&amp;","&amp;VLOOKUP(L1021,Index!A:D,4,FALSE)</f>
        <v>255,127,0</v>
      </c>
      <c r="L1021" s="780">
        <v>30</v>
      </c>
      <c r="M1021" s="774" t="s">
        <v>129</v>
      </c>
      <c r="N1021" s="719">
        <f>VLOOKUP($L1021,Index!F:H,2,FALSE)</f>
        <v>0.25</v>
      </c>
      <c r="O1021" s="719">
        <f>VLOOKUP($L1021,Index!F:H,3,FALSE)</f>
        <v>0.15</v>
      </c>
      <c r="P1021" s="932"/>
      <c r="Q1021" s="908" t="str">
        <f t="shared" si="49"/>
        <v>X</v>
      </c>
      <c r="R1021" s="678"/>
      <c r="S1021" s="679" t="s">
        <v>1359</v>
      </c>
      <c r="T1021" s="679"/>
      <c r="U1021" s="679"/>
      <c r="V1021" s="684"/>
      <c r="W1021" s="854" t="s">
        <v>1353</v>
      </c>
      <c r="AA1021" s="604">
        <f>VLOOKUP(L1021,Index!A:D,2,FALSE)</f>
        <v>255</v>
      </c>
      <c r="AB1021" s="604">
        <f>VLOOKUP(L1021,Index!A:D,3,FALSE)</f>
        <v>127</v>
      </c>
      <c r="AC1021" s="604">
        <f>VLOOKUP(L1021,Index!A:D,4,FALSE)</f>
        <v>0</v>
      </c>
    </row>
    <row r="1022" spans="1:29" s="604" customFormat="1" ht="13.5" outlineLevel="1" x14ac:dyDescent="0.25">
      <c r="A1022" s="603"/>
      <c r="C1022" s="773"/>
      <c r="D1022" s="775" t="s">
        <v>1574</v>
      </c>
      <c r="E1022" s="679"/>
      <c r="F1022" s="852" t="s">
        <v>1</v>
      </c>
      <c r="G1022" s="716" t="s">
        <v>476</v>
      </c>
      <c r="H1022" s="773" t="s">
        <v>226</v>
      </c>
      <c r="I1022" s="773"/>
      <c r="J1022" s="673" t="str">
        <f t="shared" si="51"/>
        <v>L_V0100_G10_ROTSTIFT</v>
      </c>
      <c r="K1022" s="781" t="str">
        <f>VLOOKUP(L1022,Index!A:D,2,FALSE)&amp;","&amp;VLOOKUP(L1022,Index!A:D,3,FALSE)&amp;","&amp;VLOOKUP(L1022,Index!A:D,4,FALSE)</f>
        <v>255,0,0</v>
      </c>
      <c r="L1022" s="777">
        <v>1</v>
      </c>
      <c r="M1022" s="774" t="s">
        <v>129</v>
      </c>
      <c r="N1022" s="719">
        <f>VLOOKUP($L1022,Index!F:H,2,FALSE)</f>
        <v>0</v>
      </c>
      <c r="O1022" s="719">
        <f>VLOOKUP($L1022,Index!F:H,3,FALSE)</f>
        <v>0</v>
      </c>
      <c r="P1022" s="932"/>
      <c r="Q1022" s="908" t="str">
        <f t="shared" si="49"/>
        <v>X</v>
      </c>
      <c r="R1022" s="678"/>
      <c r="S1022" s="679" t="s">
        <v>1362</v>
      </c>
      <c r="T1022" s="679"/>
      <c r="U1022" s="679"/>
      <c r="V1022" s="684"/>
      <c r="W1022" s="855" t="s">
        <v>1354</v>
      </c>
      <c r="AA1022" s="604">
        <f>VLOOKUP(L1022,Index!A:D,2,FALSE)</f>
        <v>255</v>
      </c>
      <c r="AB1022" s="604">
        <f>VLOOKUP(L1022,Index!A:D,3,FALSE)</f>
        <v>0</v>
      </c>
      <c r="AC1022" s="604">
        <f>VLOOKUP(L1022,Index!A:D,4,FALSE)</f>
        <v>0</v>
      </c>
    </row>
    <row r="1023" spans="1:29" s="604" customFormat="1" ht="13.5" outlineLevel="1" x14ac:dyDescent="0.25">
      <c r="A1023" s="603"/>
      <c r="C1023" s="773"/>
      <c r="D1023" s="775" t="s">
        <v>1575</v>
      </c>
      <c r="E1023" s="679"/>
      <c r="F1023" s="852" t="s">
        <v>1</v>
      </c>
      <c r="G1023" s="716" t="s">
        <v>476</v>
      </c>
      <c r="H1023" s="773" t="s">
        <v>227</v>
      </c>
      <c r="I1023" s="773"/>
      <c r="J1023" s="673" t="str">
        <f t="shared" si="51"/>
        <v>L_V0100_G11_SCHNITTLINIE</v>
      </c>
      <c r="K1023" s="782" t="str">
        <f>VLOOKUP(L1023,Index!A:D,2,FALSE)&amp;","&amp;VLOOKUP(L1023,Index!A:D,3,FALSE)&amp;","&amp;VLOOKUP(L1023,Index!A:D,4,FALSE)</f>
        <v>132,132,132</v>
      </c>
      <c r="L1023" s="780">
        <v>252</v>
      </c>
      <c r="M1023" s="774" t="s">
        <v>129</v>
      </c>
      <c r="N1023" s="719">
        <f>VLOOKUP($L1023,Index!F:H,2,FALSE)</f>
        <v>0.2</v>
      </c>
      <c r="O1023" s="719">
        <f>VLOOKUP($L1023,Index!F:H,3,FALSE)</f>
        <v>0.15</v>
      </c>
      <c r="P1023" s="932"/>
      <c r="Q1023" s="908" t="str">
        <f t="shared" si="49"/>
        <v/>
      </c>
      <c r="R1023" s="678"/>
      <c r="S1023" s="679"/>
      <c r="T1023" s="679"/>
      <c r="U1023" s="679"/>
      <c r="V1023" s="684"/>
      <c r="W1023" s="856" t="s">
        <v>1355</v>
      </c>
      <c r="AA1023" s="604">
        <f>VLOOKUP(L1023,Index!A:D,2,FALSE)</f>
        <v>132</v>
      </c>
      <c r="AB1023" s="604">
        <f>VLOOKUP(L1023,Index!A:D,3,FALSE)</f>
        <v>132</v>
      </c>
      <c r="AC1023" s="604">
        <f>VLOOKUP(L1023,Index!A:D,4,FALSE)</f>
        <v>132</v>
      </c>
    </row>
    <row r="1024" spans="1:29" s="604" customFormat="1" ht="13.5" outlineLevel="1" x14ac:dyDescent="0.25">
      <c r="A1024" s="603"/>
      <c r="C1024" s="773"/>
      <c r="D1024" s="775" t="s">
        <v>1576</v>
      </c>
      <c r="E1024" s="679"/>
      <c r="F1024" s="852" t="s">
        <v>1</v>
      </c>
      <c r="G1024" s="716" t="s">
        <v>476</v>
      </c>
      <c r="H1024" s="773" t="s">
        <v>229</v>
      </c>
      <c r="I1024" s="773"/>
      <c r="J1024" s="673" t="str">
        <f t="shared" si="51"/>
        <v>L_V0100_I3_HINWEIS</v>
      </c>
      <c r="K1024" s="950" t="str">
        <f>VLOOKUP(L1024,Index!A:D,2,FALSE)&amp;","&amp;VLOOKUP(L1024,Index!A:D,3,FALSE)&amp;","&amp;VLOOKUP(L1024,Index!A:D,4,FALSE)</f>
        <v>132,132,132</v>
      </c>
      <c r="L1024" s="777">
        <v>252</v>
      </c>
      <c r="M1024" s="774" t="s">
        <v>129</v>
      </c>
      <c r="N1024" s="719">
        <f>VLOOKUP($L1024,Index!F:H,2,FALSE)</f>
        <v>0.2</v>
      </c>
      <c r="O1024" s="719">
        <f>VLOOKUP($L1024,Index!F:H,3,FALSE)</f>
        <v>0.15</v>
      </c>
      <c r="P1024" s="932"/>
      <c r="Q1024" s="908" t="str">
        <f t="shared" si="49"/>
        <v>X</v>
      </c>
      <c r="R1024" s="678"/>
      <c r="S1024" s="679" t="s">
        <v>1631</v>
      </c>
      <c r="T1024" s="679"/>
      <c r="U1024" s="679"/>
      <c r="V1024" s="684"/>
      <c r="W1024" s="856" t="s">
        <v>1356</v>
      </c>
      <c r="AA1024" s="604">
        <f>VLOOKUP(L1024,Index!A:D,2,FALSE)</f>
        <v>132</v>
      </c>
      <c r="AB1024" s="604">
        <f>VLOOKUP(L1024,Index!A:D,3,FALSE)</f>
        <v>132</v>
      </c>
      <c r="AC1024" s="604">
        <f>VLOOKUP(L1024,Index!A:D,4,FALSE)</f>
        <v>132</v>
      </c>
    </row>
    <row r="1025" spans="1:29" s="604" customFormat="1" ht="13.5" outlineLevel="1" x14ac:dyDescent="0.25">
      <c r="A1025" s="603"/>
      <c r="C1025" s="773"/>
      <c r="D1025" s="775" t="s">
        <v>252</v>
      </c>
      <c r="E1025" s="679"/>
      <c r="F1025" s="852" t="s">
        <v>1</v>
      </c>
      <c r="G1025" s="716" t="s">
        <v>476</v>
      </c>
      <c r="H1025" s="773" t="s">
        <v>228</v>
      </c>
      <c r="I1025" s="773"/>
      <c r="J1025" s="673" t="str">
        <f t="shared" si="51"/>
        <v>L_V0100_I5_TEXT</v>
      </c>
      <c r="K1025" s="950" t="str">
        <f>VLOOKUP(L1025,Index!A:D,2,FALSE)&amp;","&amp;VLOOKUP(L1025,Index!A:D,3,FALSE)&amp;","&amp;VLOOKUP(L1025,Index!A:D,4,FALSE)</f>
        <v>132,132,132</v>
      </c>
      <c r="L1025" s="777">
        <v>252</v>
      </c>
      <c r="M1025" s="774" t="s">
        <v>129</v>
      </c>
      <c r="N1025" s="719">
        <f>VLOOKUP($L1025,Index!F:H,2,FALSE)</f>
        <v>0.2</v>
      </c>
      <c r="O1025" s="719">
        <f>VLOOKUP($L1025,Index!F:H,3,FALSE)</f>
        <v>0.15</v>
      </c>
      <c r="P1025" s="932"/>
      <c r="Q1025" s="908" t="str">
        <f t="shared" si="49"/>
        <v>X</v>
      </c>
      <c r="R1025" s="678"/>
      <c r="S1025" s="679" t="s">
        <v>1360</v>
      </c>
      <c r="T1025" s="679"/>
      <c r="U1025" s="679"/>
      <c r="V1025" s="684"/>
      <c r="W1025" s="855" t="s">
        <v>1358</v>
      </c>
      <c r="AA1025" s="604">
        <f>VLOOKUP(L1025,Index!A:D,2,FALSE)</f>
        <v>132</v>
      </c>
      <c r="AB1025" s="604">
        <f>VLOOKUP(L1025,Index!A:D,3,FALSE)</f>
        <v>132</v>
      </c>
      <c r="AC1025" s="604">
        <f>VLOOKUP(L1025,Index!A:D,4,FALSE)</f>
        <v>132</v>
      </c>
    </row>
    <row r="1026" spans="1:29" s="604" customFormat="1" ht="13.5" outlineLevel="1" x14ac:dyDescent="0.25">
      <c r="A1026" s="603"/>
      <c r="C1026" s="773"/>
      <c r="D1026" s="775" t="s">
        <v>251</v>
      </c>
      <c r="E1026" s="679"/>
      <c r="F1026" s="852" t="s">
        <v>1</v>
      </c>
      <c r="G1026" s="716" t="s">
        <v>476</v>
      </c>
      <c r="H1026" s="773" t="s">
        <v>230</v>
      </c>
      <c r="I1026" s="773"/>
      <c r="J1026" s="673" t="str">
        <f t="shared" si="51"/>
        <v>L_V0100_L6_PLANKOPF</v>
      </c>
      <c r="K1026" s="782" t="str">
        <f>VLOOKUP(L1026,Index!A:D,2,FALSE)&amp;","&amp;VLOOKUP(L1026,Index!A:D,3,FALSE)&amp;","&amp;VLOOKUP(L1026,Index!A:D,4,FALSE)</f>
        <v>132,132,132</v>
      </c>
      <c r="L1026" s="780">
        <v>252</v>
      </c>
      <c r="M1026" s="774" t="s">
        <v>129</v>
      </c>
      <c r="N1026" s="719">
        <f>VLOOKUP($L1026,Index!F:H,2,FALSE)</f>
        <v>0.2</v>
      </c>
      <c r="O1026" s="719">
        <f>VLOOKUP($L1026,Index!F:H,3,FALSE)</f>
        <v>0.15</v>
      </c>
      <c r="P1026" s="932"/>
      <c r="Q1026" s="908" t="str">
        <f t="shared" si="49"/>
        <v>X</v>
      </c>
      <c r="R1026" s="678"/>
      <c r="S1026" s="679" t="s">
        <v>1364</v>
      </c>
      <c r="T1026" s="679"/>
      <c r="U1026" s="679"/>
      <c r="V1026" s="684"/>
      <c r="W1026" s="855" t="s">
        <v>1361</v>
      </c>
      <c r="AA1026" s="604">
        <f>VLOOKUP(L1026,Index!A:D,2,FALSE)</f>
        <v>132</v>
      </c>
      <c r="AB1026" s="604">
        <f>VLOOKUP(L1026,Index!A:D,3,FALSE)</f>
        <v>132</v>
      </c>
      <c r="AC1026" s="604">
        <f>VLOOKUP(L1026,Index!A:D,4,FALSE)</f>
        <v>132</v>
      </c>
    </row>
    <row r="1027" spans="1:29" s="604" customFormat="1" ht="13.5" outlineLevel="1" x14ac:dyDescent="0.25">
      <c r="A1027" s="603"/>
      <c r="C1027" s="773"/>
      <c r="D1027" s="775" t="s">
        <v>1577</v>
      </c>
      <c r="E1027" s="679"/>
      <c r="F1027" s="852" t="s">
        <v>1</v>
      </c>
      <c r="G1027" s="716" t="s">
        <v>476</v>
      </c>
      <c r="H1027" s="773" t="s">
        <v>232</v>
      </c>
      <c r="I1027" s="773"/>
      <c r="J1027" s="673" t="str">
        <f t="shared" si="51"/>
        <v>L_V0100_L7_PLANLEGENDE</v>
      </c>
      <c r="K1027" s="782" t="str">
        <f>VLOOKUP(L1027,Index!A:D,2,FALSE)&amp;","&amp;VLOOKUP(L1027,Index!A:D,3,FALSE)&amp;","&amp;VLOOKUP(L1027,Index!A:D,4,FALSE)</f>
        <v>132,132,132</v>
      </c>
      <c r="L1027" s="780">
        <v>252</v>
      </c>
      <c r="M1027" s="774" t="s">
        <v>129</v>
      </c>
      <c r="N1027" s="719">
        <f>VLOOKUP($L1027,Index!F:H,2,FALSE)</f>
        <v>0.2</v>
      </c>
      <c r="O1027" s="719">
        <f>VLOOKUP($L1027,Index!F:H,3,FALSE)</f>
        <v>0.15</v>
      </c>
      <c r="P1027" s="932"/>
      <c r="Q1027" s="908" t="str">
        <f t="shared" si="49"/>
        <v>X</v>
      </c>
      <c r="R1027" s="678"/>
      <c r="S1027" s="679" t="s">
        <v>1366</v>
      </c>
      <c r="T1027" s="679"/>
      <c r="U1027" s="679"/>
      <c r="V1027" s="684"/>
      <c r="W1027" s="855" t="s">
        <v>1363</v>
      </c>
      <c r="AA1027" s="604">
        <f>VLOOKUP(L1027,Index!A:D,2,FALSE)</f>
        <v>132</v>
      </c>
      <c r="AB1027" s="604">
        <f>VLOOKUP(L1027,Index!A:D,3,FALSE)</f>
        <v>132</v>
      </c>
      <c r="AC1027" s="604">
        <f>VLOOKUP(L1027,Index!A:D,4,FALSE)</f>
        <v>132</v>
      </c>
    </row>
    <row r="1028" spans="1:29" s="604" customFormat="1" ht="13.5" outlineLevel="1" x14ac:dyDescent="0.25">
      <c r="A1028" s="603"/>
      <c r="C1028" s="773"/>
      <c r="D1028" s="775" t="s">
        <v>231</v>
      </c>
      <c r="E1028" s="679"/>
      <c r="F1028" s="852" t="s">
        <v>1</v>
      </c>
      <c r="G1028" s="716" t="s">
        <v>476</v>
      </c>
      <c r="H1028" s="773" t="s">
        <v>233</v>
      </c>
      <c r="I1028" s="773"/>
      <c r="J1028" s="673" t="str">
        <f t="shared" si="51"/>
        <v>L_V0100_L8_PLANRAHMEN</v>
      </c>
      <c r="K1028" s="782" t="str">
        <f>VLOOKUP(L1028,Index!A:D,2,FALSE)&amp;","&amp;VLOOKUP(L1028,Index!A:D,3,FALSE)&amp;","&amp;VLOOKUP(L1028,Index!A:D,4,FALSE)</f>
        <v>132,132,132</v>
      </c>
      <c r="L1028" s="780">
        <v>252</v>
      </c>
      <c r="M1028" s="774" t="s">
        <v>129</v>
      </c>
      <c r="N1028" s="719">
        <f>VLOOKUP($L1028,Index!F:H,2,FALSE)</f>
        <v>0.2</v>
      </c>
      <c r="O1028" s="719">
        <f>VLOOKUP($L1028,Index!F:H,3,FALSE)</f>
        <v>0.15</v>
      </c>
      <c r="P1028" s="932"/>
      <c r="Q1028" s="908" t="str">
        <f t="shared" si="49"/>
        <v>X</v>
      </c>
      <c r="R1028" s="678"/>
      <c r="S1028" s="679" t="s">
        <v>1365</v>
      </c>
      <c r="T1028" s="679"/>
      <c r="U1028" s="679"/>
      <c r="V1028" s="680"/>
      <c r="AA1028" s="604">
        <f>VLOOKUP(L1028,Index!A:D,2,FALSE)</f>
        <v>132</v>
      </c>
      <c r="AB1028" s="604">
        <f>VLOOKUP(L1028,Index!A:D,3,FALSE)</f>
        <v>132</v>
      </c>
      <c r="AC1028" s="604">
        <f>VLOOKUP(L1028,Index!A:D,4,FALSE)</f>
        <v>132</v>
      </c>
    </row>
    <row r="1029" spans="1:29" s="637" customFormat="1" ht="13.5" x14ac:dyDescent="0.25">
      <c r="A1029" s="745"/>
      <c r="B1029" s="604"/>
      <c r="C1029" s="604"/>
      <c r="E1029" s="642"/>
      <c r="F1029" s="636"/>
      <c r="G1029" s="638"/>
      <c r="H1029" s="604"/>
      <c r="I1029" s="604"/>
      <c r="J1029" s="639"/>
      <c r="K1029" s="636"/>
      <c r="L1029" s="640"/>
      <c r="M1029" s="636"/>
      <c r="N1029" s="641"/>
      <c r="O1029" s="641"/>
      <c r="P1029" s="933"/>
      <c r="Q1029" s="643" t="str">
        <f t="shared" si="49"/>
        <v/>
      </c>
      <c r="R1029" s="643"/>
      <c r="S1029" s="642"/>
      <c r="T1029" s="642"/>
      <c r="U1029" s="642"/>
      <c r="V1029" s="642"/>
      <c r="AA1029" s="604" t="e">
        <f>VLOOKUP(L1029,Index!A:D,2,FALSE)</f>
        <v>#N/A</v>
      </c>
      <c r="AB1029" s="604" t="e">
        <f>VLOOKUP(L1029,Index!A:D,3,FALSE)</f>
        <v>#N/A</v>
      </c>
      <c r="AC1029" s="604" t="e">
        <f>VLOOKUP(L1029,Index!A:D,4,FALSE)</f>
        <v>#N/A</v>
      </c>
    </row>
    <row r="1030" spans="1:29" s="902" customFormat="1" ht="24" outlineLevel="1" x14ac:dyDescent="0.25">
      <c r="A1030" s="901"/>
      <c r="C1030" s="918" t="s">
        <v>3</v>
      </c>
      <c r="D1030" s="920" t="s">
        <v>243</v>
      </c>
      <c r="E1030" s="921"/>
      <c r="F1030" s="919"/>
      <c r="G1030" s="922"/>
      <c r="H1030" s="922"/>
      <c r="I1030" s="922"/>
      <c r="J1030" s="922"/>
      <c r="K1030" s="923"/>
      <c r="L1030" s="919"/>
      <c r="M1030" s="919"/>
      <c r="N1030" s="924"/>
      <c r="O1030" s="924"/>
      <c r="P1030" s="934"/>
      <c r="Q1030" s="903" t="str">
        <f t="shared" si="49"/>
        <v/>
      </c>
      <c r="R1030" s="903"/>
      <c r="S1030" s="904"/>
      <c r="T1030" s="904"/>
      <c r="U1030" s="904"/>
      <c r="V1030" s="905"/>
      <c r="AA1030" s="604" t="e">
        <f>VLOOKUP(L1030,Index!A:D,2,FALSE)</f>
        <v>#N/A</v>
      </c>
      <c r="AB1030" s="604" t="e">
        <f>VLOOKUP(L1030,Index!A:D,3,FALSE)</f>
        <v>#N/A</v>
      </c>
      <c r="AC1030" s="604" t="e">
        <f>VLOOKUP(L1030,Index!A:D,4,FALSE)</f>
        <v>#N/A</v>
      </c>
    </row>
    <row r="1031" spans="1:29" s="637" customFormat="1" ht="13.5" x14ac:dyDescent="0.25">
      <c r="A1031" s="745"/>
      <c r="B1031" s="604"/>
      <c r="C1031" s="604"/>
      <c r="E1031" s="642"/>
      <c r="F1031" s="636"/>
      <c r="G1031" s="638"/>
      <c r="H1031" s="604"/>
      <c r="I1031" s="604"/>
      <c r="J1031" s="639"/>
      <c r="K1031" s="636"/>
      <c r="L1031" s="640"/>
      <c r="M1031" s="636"/>
      <c r="N1031" s="641"/>
      <c r="O1031" s="641"/>
      <c r="P1031" s="933"/>
      <c r="Q1031" s="643" t="str">
        <f t="shared" si="49"/>
        <v/>
      </c>
      <c r="R1031" s="643"/>
      <c r="S1031" s="642"/>
      <c r="T1031" s="642"/>
      <c r="U1031" s="642"/>
      <c r="V1031" s="642"/>
      <c r="AA1031" s="604" t="e">
        <f>VLOOKUP(L1031,Index!A:D,2,FALSE)</f>
        <v>#N/A</v>
      </c>
      <c r="AB1031" s="604" t="e">
        <f>VLOOKUP(L1031,Index!A:D,3,FALSE)</f>
        <v>#N/A</v>
      </c>
      <c r="AC1031" s="604" t="e">
        <f>VLOOKUP(L1031,Index!A:D,4,FALSE)</f>
        <v>#N/A</v>
      </c>
    </row>
    <row r="1032" spans="1:29" s="604" customFormat="1" ht="13.5" outlineLevel="1" x14ac:dyDescent="0.25">
      <c r="A1032" s="603"/>
      <c r="C1032" s="602" t="s">
        <v>82</v>
      </c>
      <c r="D1032" s="602" t="s">
        <v>89</v>
      </c>
      <c r="E1032" s="807" t="s">
        <v>1865</v>
      </c>
      <c r="F1032" s="599"/>
      <c r="G1032" s="805"/>
      <c r="H1032" s="602"/>
      <c r="I1032" s="602"/>
      <c r="J1032" s="805"/>
      <c r="K1032" s="731"/>
      <c r="L1032" s="599"/>
      <c r="M1032" s="599"/>
      <c r="N1032" s="806"/>
      <c r="O1032" s="806"/>
      <c r="P1032" s="939"/>
      <c r="Q1032" s="912" t="str">
        <f t="shared" si="49"/>
        <v/>
      </c>
      <c r="R1032" s="806"/>
      <c r="S1032" s="808"/>
      <c r="T1032" s="808"/>
      <c r="U1032" s="808"/>
      <c r="V1032" s="808"/>
      <c r="W1032" s="864" t="s">
        <v>891</v>
      </c>
      <c r="AA1032" s="604" t="e">
        <f>VLOOKUP(L1032,Index!A:D,2,FALSE)</f>
        <v>#N/A</v>
      </c>
      <c r="AB1032" s="604" t="e">
        <f>VLOOKUP(L1032,Index!A:D,3,FALSE)</f>
        <v>#N/A</v>
      </c>
      <c r="AC1032" s="604" t="e">
        <f>VLOOKUP(L1032,Index!A:D,4,FALSE)</f>
        <v>#N/A</v>
      </c>
    </row>
    <row r="1033" spans="1:29" s="604" customFormat="1" ht="13.5" outlineLevel="1" x14ac:dyDescent="0.25">
      <c r="A1033" s="603"/>
      <c r="C1033" s="601" t="s">
        <v>184</v>
      </c>
      <c r="D1033" s="601" t="s">
        <v>89</v>
      </c>
      <c r="E1033" s="626"/>
      <c r="F1033" s="600"/>
      <c r="G1033" s="622"/>
      <c r="H1033" s="601"/>
      <c r="I1033" s="601"/>
      <c r="J1033" s="623"/>
      <c r="K1033" s="600"/>
      <c r="L1033" s="624"/>
      <c r="M1033" s="600"/>
      <c r="N1033" s="625"/>
      <c r="O1033" s="625"/>
      <c r="P1033" s="931"/>
      <c r="Q1033" s="907" t="str">
        <f t="shared" si="49"/>
        <v/>
      </c>
      <c r="R1033" s="627"/>
      <c r="S1033" s="626"/>
      <c r="T1033" s="626"/>
      <c r="U1033" s="626"/>
      <c r="V1033" s="626"/>
      <c r="W1033" s="586" t="s">
        <v>1389</v>
      </c>
      <c r="AA1033" s="604" t="e">
        <f>VLOOKUP(L1033,Index!A:D,2,FALSE)</f>
        <v>#N/A</v>
      </c>
      <c r="AB1033" s="604" t="e">
        <f>VLOOKUP(L1033,Index!A:D,3,FALSE)</f>
        <v>#N/A</v>
      </c>
      <c r="AC1033" s="604" t="e">
        <f>VLOOKUP(L1033,Index!A:D,4,FALSE)</f>
        <v>#N/A</v>
      </c>
    </row>
    <row r="1034" spans="1:29" s="604" customFormat="1" ht="13.5" outlineLevel="1" x14ac:dyDescent="0.25">
      <c r="A1034" s="603"/>
      <c r="C1034" s="713"/>
      <c r="D1034" s="715" t="s">
        <v>169</v>
      </c>
      <c r="E1034" s="679" t="s">
        <v>1768</v>
      </c>
      <c r="F1034" s="714" t="s">
        <v>3</v>
      </c>
      <c r="G1034" s="716" t="s">
        <v>184</v>
      </c>
      <c r="H1034" s="713" t="s">
        <v>174</v>
      </c>
      <c r="I1034" s="713"/>
      <c r="J1034" s="673" t="str">
        <f>F1034&amp;"_"&amp;G1034&amp;"_"&amp;H1034&amp;"_"&amp;UPPER(D1034)</f>
        <v>S_D0800_E1_ERZEUGUNG</v>
      </c>
      <c r="K1034" s="724" t="str">
        <f>VLOOKUP(L1034,Index!A:D,2,FALSE)&amp;","&amp;VLOOKUP(L1034,Index!A:D,3,FALSE)&amp;","&amp;VLOOKUP(L1034,Index!A:D,4,FALSE)</f>
        <v>214,214,214</v>
      </c>
      <c r="L1034" s="718">
        <v>254</v>
      </c>
      <c r="M1034" s="714" t="s">
        <v>129</v>
      </c>
      <c r="N1034" s="719">
        <f>VLOOKUP($L1034,Index!F:H,2,FALSE)</f>
        <v>0.45</v>
      </c>
      <c r="O1034" s="719">
        <f>VLOOKUP($L1034,Index!F:H,3,FALSE)</f>
        <v>0.35</v>
      </c>
      <c r="P1034" s="932"/>
      <c r="Q1034" s="908" t="str">
        <f t="shared" si="49"/>
        <v/>
      </c>
      <c r="R1034" s="678"/>
      <c r="S1034" s="679"/>
      <c r="T1034" s="679"/>
      <c r="U1034" s="679"/>
      <c r="V1034" s="684"/>
      <c r="W1034" s="587" t="s">
        <v>1390</v>
      </c>
      <c r="AA1034" s="604">
        <f>VLOOKUP(L1034,Index!A:D,2,FALSE)</f>
        <v>214</v>
      </c>
      <c r="AB1034" s="604">
        <f>VLOOKUP(L1034,Index!A:D,3,FALSE)</f>
        <v>214</v>
      </c>
      <c r="AC1034" s="604">
        <f>VLOOKUP(L1034,Index!A:D,4,FALSE)</f>
        <v>214</v>
      </c>
    </row>
    <row r="1035" spans="1:29" s="604" customFormat="1" ht="13.5" outlineLevel="1" x14ac:dyDescent="0.25">
      <c r="A1035" s="603"/>
      <c r="C1035" s="713"/>
      <c r="D1035" s="715" t="s">
        <v>144</v>
      </c>
      <c r="E1035" s="679" t="s">
        <v>1768</v>
      </c>
      <c r="F1035" s="714" t="s">
        <v>3</v>
      </c>
      <c r="G1035" s="716" t="s">
        <v>184</v>
      </c>
      <c r="H1035" s="713" t="s">
        <v>174</v>
      </c>
      <c r="I1035" s="713"/>
      <c r="J1035" s="673" t="str">
        <f>F1035&amp;"_"&amp;G1035&amp;"_"&amp;H1035&amp;"_"&amp;UPPER(D1035)</f>
        <v>S_D0800_E1_APPARAT</v>
      </c>
      <c r="K1035" s="802" t="str">
        <f>VLOOKUP(L1035,Index!A:D,2,FALSE)&amp;","&amp;VLOOKUP(L1035,Index!A:D,3,FALSE)&amp;","&amp;VLOOKUP(L1035,Index!A:D,4,FALSE)</f>
        <v>0,255,0</v>
      </c>
      <c r="L1035" s="718">
        <v>90</v>
      </c>
      <c r="M1035" s="714" t="s">
        <v>129</v>
      </c>
      <c r="N1035" s="719">
        <f>VLOOKUP($L1035,Index!F:H,2,FALSE)</f>
        <v>0.25</v>
      </c>
      <c r="O1035" s="719">
        <f>VLOOKUP($L1035,Index!F:H,3,FALSE)</f>
        <v>0.15</v>
      </c>
      <c r="P1035" s="932"/>
      <c r="Q1035" s="908" t="str">
        <f t="shared" si="49"/>
        <v/>
      </c>
      <c r="R1035" s="678"/>
      <c r="S1035" s="679"/>
      <c r="T1035" s="679"/>
      <c r="U1035" s="679"/>
      <c r="V1035" s="684"/>
      <c r="W1035" s="587" t="s">
        <v>1391</v>
      </c>
      <c r="AA1035" s="604">
        <f>VLOOKUP(L1035,Index!A:D,2,FALSE)</f>
        <v>0</v>
      </c>
      <c r="AB1035" s="604">
        <f>VLOOKUP(L1035,Index!A:D,3,FALSE)</f>
        <v>255</v>
      </c>
      <c r="AC1035" s="604">
        <f>VLOOKUP(L1035,Index!A:D,4,FALSE)</f>
        <v>0</v>
      </c>
    </row>
    <row r="1036" spans="1:29" s="604" customFormat="1" ht="13.5" outlineLevel="1" x14ac:dyDescent="0.25">
      <c r="A1036" s="603"/>
      <c r="C1036" s="628"/>
      <c r="D1036" s="715" t="s">
        <v>144</v>
      </c>
      <c r="E1036" s="735" t="s">
        <v>208</v>
      </c>
      <c r="F1036" s="629" t="s">
        <v>3</v>
      </c>
      <c r="G1036" s="630" t="s">
        <v>184</v>
      </c>
      <c r="H1036" s="628" t="s">
        <v>174</v>
      </c>
      <c r="I1036" s="628" t="s">
        <v>210</v>
      </c>
      <c r="J1036" s="673" t="str">
        <f t="shared" ref="J1036:J1056" si="52">F1036&amp;"_"&amp;G1036&amp;"_"&amp;H1036&amp;"_"&amp;I1036&amp;"_"&amp;UPPER(D1036)</f>
        <v>S_D0800_E1_KWS_APPARAT</v>
      </c>
      <c r="K1036" s="865" t="str">
        <f>VLOOKUP(L1036,Index!A:D,2,FALSE)&amp;","&amp;VLOOKUP(L1036,Index!A:D,3,FALSE)&amp;","&amp;VLOOKUP(L1036,Index!A:D,4,FALSE)</f>
        <v>51,204,0</v>
      </c>
      <c r="L1036" s="632">
        <v>82</v>
      </c>
      <c r="M1036" s="629" t="s">
        <v>129</v>
      </c>
      <c r="N1036" s="633">
        <f>VLOOKUP($L1036,Index!F:H,2,FALSE)</f>
        <v>0.25</v>
      </c>
      <c r="O1036" s="633">
        <f>VLOOKUP($L1036,Index!F:H,3,FALSE)</f>
        <v>0.15</v>
      </c>
      <c r="P1036" s="932"/>
      <c r="Q1036" s="908" t="str">
        <f t="shared" si="49"/>
        <v/>
      </c>
      <c r="R1036" s="635"/>
      <c r="S1036" s="634"/>
      <c r="T1036" s="634"/>
      <c r="U1036" s="634"/>
      <c r="V1036" s="634"/>
      <c r="W1036" s="587" t="s">
        <v>1392</v>
      </c>
      <c r="AA1036" s="604">
        <f>VLOOKUP(L1036,Index!A:D,2,FALSE)</f>
        <v>51</v>
      </c>
      <c r="AB1036" s="604">
        <f>VLOOKUP(L1036,Index!A:D,3,FALSE)</f>
        <v>204</v>
      </c>
      <c r="AC1036" s="604">
        <f>VLOOKUP(L1036,Index!A:D,4,FALSE)</f>
        <v>0</v>
      </c>
    </row>
    <row r="1037" spans="1:29" s="604" customFormat="1" ht="13.5" outlineLevel="1" x14ac:dyDescent="0.25">
      <c r="A1037" s="603"/>
      <c r="C1037" s="628"/>
      <c r="D1037" s="715" t="s">
        <v>144</v>
      </c>
      <c r="E1037" s="735" t="s">
        <v>119</v>
      </c>
      <c r="F1037" s="629" t="s">
        <v>3</v>
      </c>
      <c r="G1037" s="630" t="s">
        <v>184</v>
      </c>
      <c r="H1037" s="628" t="s">
        <v>174</v>
      </c>
      <c r="I1037" s="628" t="s">
        <v>121</v>
      </c>
      <c r="J1037" s="673" t="str">
        <f t="shared" si="52"/>
        <v>S_D0800_E1_WBT_APPARAT</v>
      </c>
      <c r="K1037" s="866" t="str">
        <f>VLOOKUP(L1037,Index!A:D,2,FALSE)&amp;","&amp;VLOOKUP(L1037,Index!A:D,3,FALSE)&amp;","&amp;VLOOKUP(L1037,Index!A:D,4,FALSE)</f>
        <v>0,76,19</v>
      </c>
      <c r="L1037" s="632">
        <v>108</v>
      </c>
      <c r="M1037" s="629" t="s">
        <v>129</v>
      </c>
      <c r="N1037" s="633">
        <f>VLOOKUP($L1037,Index!F:H,2,FALSE)</f>
        <v>0.25</v>
      </c>
      <c r="O1037" s="633">
        <f>VLOOKUP($L1037,Index!F:H,3,FALSE)</f>
        <v>0.15</v>
      </c>
      <c r="P1037" s="932"/>
      <c r="Q1037" s="908" t="str">
        <f t="shared" si="49"/>
        <v/>
      </c>
      <c r="R1037" s="635"/>
      <c r="S1037" s="634"/>
      <c r="T1037" s="634"/>
      <c r="U1037" s="634"/>
      <c r="V1037" s="634"/>
      <c r="W1037" s="588" t="s">
        <v>1393</v>
      </c>
      <c r="AA1037" s="604">
        <f>VLOOKUP(L1037,Index!A:D,2,FALSE)</f>
        <v>0</v>
      </c>
      <c r="AB1037" s="604">
        <f>VLOOKUP(L1037,Index!A:D,3,FALSE)</f>
        <v>76</v>
      </c>
      <c r="AC1037" s="604">
        <f>VLOOKUP(L1037,Index!A:D,4,FALSE)</f>
        <v>19</v>
      </c>
    </row>
    <row r="1038" spans="1:29" s="604" customFormat="1" ht="13.5" outlineLevel="1" x14ac:dyDescent="0.25">
      <c r="A1038" s="603"/>
      <c r="C1038" s="628"/>
      <c r="D1038" s="715" t="s">
        <v>144</v>
      </c>
      <c r="E1038" s="735" t="s">
        <v>111</v>
      </c>
      <c r="F1038" s="629" t="s">
        <v>3</v>
      </c>
      <c r="G1038" s="630" t="s">
        <v>184</v>
      </c>
      <c r="H1038" s="628" t="s">
        <v>174</v>
      </c>
      <c r="I1038" s="628" t="s">
        <v>120</v>
      </c>
      <c r="J1038" s="673" t="str">
        <f t="shared" si="52"/>
        <v>S_D0800_E1_WBE_APPARAT</v>
      </c>
      <c r="K1038" s="866" t="str">
        <f>VLOOKUP(L1038,Index!A:D,2,FALSE)&amp;","&amp;VLOOKUP(L1038,Index!A:D,3,FALSE)&amp;","&amp;VLOOKUP(L1038,Index!A:D,4,FALSE)</f>
        <v>0,76,19</v>
      </c>
      <c r="L1038" s="632">
        <v>108</v>
      </c>
      <c r="M1038" s="629" t="s">
        <v>129</v>
      </c>
      <c r="N1038" s="633">
        <f>VLOOKUP($L1038,Index!F:H,2,FALSE)</f>
        <v>0.25</v>
      </c>
      <c r="O1038" s="633">
        <f>VLOOKUP($L1038,Index!F:H,3,FALSE)</f>
        <v>0.15</v>
      </c>
      <c r="P1038" s="932"/>
      <c r="Q1038" s="908" t="str">
        <f t="shared" si="49"/>
        <v/>
      </c>
      <c r="R1038" s="635"/>
      <c r="S1038" s="634"/>
      <c r="T1038" s="634"/>
      <c r="U1038" s="634"/>
      <c r="V1038" s="634"/>
      <c r="W1038" s="587" t="s">
        <v>1394</v>
      </c>
      <c r="AA1038" s="604">
        <f>VLOOKUP(L1038,Index!A:D,2,FALSE)</f>
        <v>0</v>
      </c>
      <c r="AB1038" s="604">
        <f>VLOOKUP(L1038,Index!A:D,3,FALSE)</f>
        <v>76</v>
      </c>
      <c r="AC1038" s="604">
        <f>VLOOKUP(L1038,Index!A:D,4,FALSE)</f>
        <v>19</v>
      </c>
    </row>
    <row r="1039" spans="1:29" s="604" customFormat="1" ht="13.5" outlineLevel="1" x14ac:dyDescent="0.25">
      <c r="A1039" s="603"/>
      <c r="C1039" s="628"/>
      <c r="D1039" s="715" t="s">
        <v>144</v>
      </c>
      <c r="E1039" s="735" t="s">
        <v>125</v>
      </c>
      <c r="F1039" s="629" t="s">
        <v>3</v>
      </c>
      <c r="G1039" s="630" t="s">
        <v>184</v>
      </c>
      <c r="H1039" s="628" t="s">
        <v>174</v>
      </c>
      <c r="I1039" s="628" t="s">
        <v>124</v>
      </c>
      <c r="J1039" s="673" t="str">
        <f t="shared" si="52"/>
        <v>S_D0800_E1_WBG_APPARAT</v>
      </c>
      <c r="K1039" s="867" t="str">
        <f>VLOOKUP(L1039,Index!A:D,2,FALSE)&amp;","&amp;VLOOKUP(L1039,Index!A:D,3,FALSE)&amp;","&amp;VLOOKUP(L1039,Index!A:D,4,FALSE)</f>
        <v>0,255,127</v>
      </c>
      <c r="L1039" s="632">
        <v>110</v>
      </c>
      <c r="M1039" s="629" t="s">
        <v>129</v>
      </c>
      <c r="N1039" s="633">
        <f>VLOOKUP($L1039,Index!F:H,2,FALSE)</f>
        <v>0.25</v>
      </c>
      <c r="O1039" s="633">
        <f>VLOOKUP($L1039,Index!F:H,3,FALSE)</f>
        <v>0.15</v>
      </c>
      <c r="P1039" s="932"/>
      <c r="Q1039" s="908" t="str">
        <f t="shared" si="49"/>
        <v/>
      </c>
      <c r="R1039" s="635"/>
      <c r="S1039" s="634"/>
      <c r="T1039" s="634"/>
      <c r="U1039" s="634"/>
      <c r="V1039" s="634"/>
      <c r="W1039" s="587" t="s">
        <v>1395</v>
      </c>
      <c r="AA1039" s="604">
        <f>VLOOKUP(L1039,Index!A:D,2,FALSE)</f>
        <v>0</v>
      </c>
      <c r="AB1039" s="604">
        <f>VLOOKUP(L1039,Index!A:D,3,FALSE)</f>
        <v>255</v>
      </c>
      <c r="AC1039" s="604">
        <f>VLOOKUP(L1039,Index!A:D,4,FALSE)</f>
        <v>127</v>
      </c>
    </row>
    <row r="1040" spans="1:29" s="604" customFormat="1" ht="13.5" outlineLevel="1" x14ac:dyDescent="0.25">
      <c r="A1040" s="603"/>
      <c r="C1040" s="628"/>
      <c r="D1040" s="715" t="s">
        <v>144</v>
      </c>
      <c r="E1040" s="735" t="s">
        <v>34</v>
      </c>
      <c r="F1040" s="629" t="s">
        <v>3</v>
      </c>
      <c r="G1040" s="630" t="s">
        <v>184</v>
      </c>
      <c r="H1040" s="628" t="s">
        <v>174</v>
      </c>
      <c r="I1040" s="628" t="s">
        <v>33</v>
      </c>
      <c r="J1040" s="673" t="str">
        <f t="shared" si="52"/>
        <v>S_D0800_E1_WTE_APPARAT</v>
      </c>
      <c r="K1040" s="868" t="str">
        <f>VLOOKUP(L1040,Index!A:D,2,FALSE)&amp;","&amp;VLOOKUP(L1040,Index!A:D,3,FALSE)&amp;","&amp;VLOOKUP(L1040,Index!A:D,4,FALSE)</f>
        <v>63,255,0</v>
      </c>
      <c r="L1040" s="632">
        <v>80</v>
      </c>
      <c r="M1040" s="629" t="s">
        <v>129</v>
      </c>
      <c r="N1040" s="633">
        <f>VLOOKUP($L1040,Index!F:H,2,FALSE)</f>
        <v>0.25</v>
      </c>
      <c r="O1040" s="633">
        <f>VLOOKUP($L1040,Index!F:H,3,FALSE)</f>
        <v>0.15</v>
      </c>
      <c r="P1040" s="932"/>
      <c r="Q1040" s="908" t="str">
        <f t="shared" si="49"/>
        <v/>
      </c>
      <c r="R1040" s="635"/>
      <c r="S1040" s="634"/>
      <c r="T1040" s="634"/>
      <c r="U1040" s="634"/>
      <c r="V1040" s="634"/>
      <c r="W1040" s="587" t="s">
        <v>1396</v>
      </c>
      <c r="AA1040" s="604">
        <f>VLOOKUP(L1040,Index!A:D,2,FALSE)</f>
        <v>63</v>
      </c>
      <c r="AB1040" s="604">
        <f>VLOOKUP(L1040,Index!A:D,3,FALSE)</f>
        <v>255</v>
      </c>
      <c r="AC1040" s="604">
        <f>VLOOKUP(L1040,Index!A:D,4,FALSE)</f>
        <v>0</v>
      </c>
    </row>
    <row r="1041" spans="1:29" s="604" customFormat="1" ht="13.5" outlineLevel="1" x14ac:dyDescent="0.25">
      <c r="A1041" s="603"/>
      <c r="C1041" s="628"/>
      <c r="D1041" s="715" t="s">
        <v>144</v>
      </c>
      <c r="E1041" s="735" t="s">
        <v>36</v>
      </c>
      <c r="F1041" s="629" t="s">
        <v>3</v>
      </c>
      <c r="G1041" s="630" t="s">
        <v>184</v>
      </c>
      <c r="H1041" s="628" t="s">
        <v>174</v>
      </c>
      <c r="I1041" s="628" t="s">
        <v>35</v>
      </c>
      <c r="J1041" s="673" t="str">
        <f t="shared" si="52"/>
        <v>S_D0800_E1_WVE_APPARAT</v>
      </c>
      <c r="K1041" s="869" t="str">
        <f>VLOOKUP(L1041,Index!A:D,2,FALSE)&amp;","&amp;VLOOKUP(L1041,Index!A:D,3,FALSE)&amp;","&amp;VLOOKUP(L1041,Index!A:D,4,FALSE)</f>
        <v>95,152,76</v>
      </c>
      <c r="L1041" s="632">
        <v>85</v>
      </c>
      <c r="M1041" s="629" t="s">
        <v>129</v>
      </c>
      <c r="N1041" s="633">
        <f>VLOOKUP($L1041,Index!F:H,2,FALSE)</f>
        <v>0.25</v>
      </c>
      <c r="O1041" s="633">
        <f>VLOOKUP($L1041,Index!F:H,3,FALSE)</f>
        <v>0.15</v>
      </c>
      <c r="P1041" s="932"/>
      <c r="Q1041" s="908" t="str">
        <f t="shared" si="49"/>
        <v/>
      </c>
      <c r="R1041" s="635"/>
      <c r="S1041" s="634"/>
      <c r="T1041" s="634"/>
      <c r="U1041" s="634"/>
      <c r="V1041" s="634"/>
      <c r="W1041" s="587" t="s">
        <v>1397</v>
      </c>
      <c r="AA1041" s="604">
        <f>VLOOKUP(L1041,Index!A:D,2,FALSE)</f>
        <v>95</v>
      </c>
      <c r="AB1041" s="604">
        <f>VLOOKUP(L1041,Index!A:D,3,FALSE)</f>
        <v>152</v>
      </c>
      <c r="AC1041" s="604">
        <f>VLOOKUP(L1041,Index!A:D,4,FALSE)</f>
        <v>76</v>
      </c>
    </row>
    <row r="1042" spans="1:29" s="604" customFormat="1" ht="13.5" outlineLevel="1" x14ac:dyDescent="0.25">
      <c r="A1042" s="603"/>
      <c r="C1042" s="628"/>
      <c r="D1042" s="715" t="s">
        <v>144</v>
      </c>
      <c r="E1042" s="735" t="s">
        <v>209</v>
      </c>
      <c r="F1042" s="629" t="s">
        <v>3</v>
      </c>
      <c r="G1042" s="630" t="s">
        <v>184</v>
      </c>
      <c r="H1042" s="628" t="s">
        <v>174</v>
      </c>
      <c r="I1042" s="628" t="s">
        <v>135</v>
      </c>
      <c r="J1042" s="673" t="str">
        <f t="shared" si="52"/>
        <v>S_D0800_E1_WWV_APPARAT</v>
      </c>
      <c r="K1042" s="870" t="str">
        <f>VLOOKUP(L1042,Index!A:D,2,FALSE)&amp;","&amp;VLOOKUP(L1042,Index!A:D,3,FALSE)&amp;","&amp;VLOOKUP(L1042,Index!A:D,4,FALSE)</f>
        <v>255,63,0</v>
      </c>
      <c r="L1042" s="632">
        <v>20</v>
      </c>
      <c r="M1042" s="629" t="s">
        <v>129</v>
      </c>
      <c r="N1042" s="633">
        <f>VLOOKUP($L1042,Index!F:H,2,FALSE)</f>
        <v>0.25</v>
      </c>
      <c r="O1042" s="633">
        <f>VLOOKUP($L1042,Index!F:H,3,FALSE)</f>
        <v>0.15</v>
      </c>
      <c r="P1042" s="932"/>
      <c r="Q1042" s="908" t="str">
        <f t="shared" si="49"/>
        <v/>
      </c>
      <c r="R1042" s="635"/>
      <c r="S1042" s="634"/>
      <c r="T1042" s="634"/>
      <c r="U1042" s="634"/>
      <c r="V1042" s="634"/>
      <c r="W1042" s="587" t="s">
        <v>1398</v>
      </c>
      <c r="AA1042" s="604">
        <f>VLOOKUP(L1042,Index!A:D,2,FALSE)</f>
        <v>255</v>
      </c>
      <c r="AB1042" s="604">
        <f>VLOOKUP(L1042,Index!A:D,3,FALSE)</f>
        <v>63</v>
      </c>
      <c r="AC1042" s="604">
        <f>VLOOKUP(L1042,Index!A:D,4,FALSE)</f>
        <v>0</v>
      </c>
    </row>
    <row r="1043" spans="1:29" s="604" customFormat="1" ht="13.5" outlineLevel="1" x14ac:dyDescent="0.25">
      <c r="A1043" s="603"/>
      <c r="C1043" s="628"/>
      <c r="D1043" s="715" t="s">
        <v>144</v>
      </c>
      <c r="E1043" s="735" t="s">
        <v>110</v>
      </c>
      <c r="F1043" s="629" t="s">
        <v>3</v>
      </c>
      <c r="G1043" s="630" t="s">
        <v>184</v>
      </c>
      <c r="H1043" s="628" t="s">
        <v>174</v>
      </c>
      <c r="I1043" s="628" t="s">
        <v>109</v>
      </c>
      <c r="J1043" s="673" t="str">
        <f t="shared" si="52"/>
        <v>S_D0800_E1_WWT_APPARAT</v>
      </c>
      <c r="K1043" s="865" t="str">
        <f>VLOOKUP(L1043,Index!A:D,2,FALSE)&amp;","&amp;VLOOKUP(L1043,Index!A:D,3,FALSE)&amp;","&amp;VLOOKUP(L1043,Index!A:D,4,FALSE)</f>
        <v>51,204,0</v>
      </c>
      <c r="L1043" s="632">
        <v>82</v>
      </c>
      <c r="M1043" s="629" t="s">
        <v>129</v>
      </c>
      <c r="N1043" s="633">
        <f>VLOOKUP($L1043,Index!F:H,2,FALSE)</f>
        <v>0.25</v>
      </c>
      <c r="O1043" s="633">
        <f>VLOOKUP($L1043,Index!F:H,3,FALSE)</f>
        <v>0.15</v>
      </c>
      <c r="P1043" s="932"/>
      <c r="Q1043" s="908" t="str">
        <f t="shared" si="49"/>
        <v/>
      </c>
      <c r="R1043" s="635"/>
      <c r="S1043" s="634"/>
      <c r="T1043" s="634"/>
      <c r="U1043" s="634"/>
      <c r="V1043" s="634"/>
      <c r="W1043" s="587" t="s">
        <v>1399</v>
      </c>
      <c r="AA1043" s="604">
        <f>VLOOKUP(L1043,Index!A:D,2,FALSE)</f>
        <v>51</v>
      </c>
      <c r="AB1043" s="604">
        <f>VLOOKUP(L1043,Index!A:D,3,FALSE)</f>
        <v>204</v>
      </c>
      <c r="AC1043" s="604">
        <f>VLOOKUP(L1043,Index!A:D,4,FALSE)</f>
        <v>0</v>
      </c>
    </row>
    <row r="1044" spans="1:29" s="604" customFormat="1" ht="13.5" outlineLevel="1" x14ac:dyDescent="0.25">
      <c r="A1044" s="603"/>
      <c r="C1044" s="628"/>
      <c r="D1044" s="715" t="s">
        <v>144</v>
      </c>
      <c r="E1044" s="926" t="s">
        <v>1846</v>
      </c>
      <c r="F1044" s="629" t="s">
        <v>3</v>
      </c>
      <c r="G1044" s="630" t="s">
        <v>184</v>
      </c>
      <c r="H1044" s="628" t="s">
        <v>174</v>
      </c>
      <c r="I1044" s="927" t="s">
        <v>1849</v>
      </c>
      <c r="J1044" s="673" t="str">
        <f t="shared" si="52"/>
        <v>S_D0800_E1_NDL_APPARAT</v>
      </c>
      <c r="K1044" s="958" t="str">
        <f>VLOOKUP(L1044,Index!A:D,2,FALSE)&amp;","&amp;VLOOKUP(L1044,Index!A:D,3,FALSE)&amp;","&amp;VLOOKUP(L1044,Index!A:D,4,FALSE)</f>
        <v>0,63,255</v>
      </c>
      <c r="L1044" s="632">
        <v>160</v>
      </c>
      <c r="M1044" s="629" t="s">
        <v>129</v>
      </c>
      <c r="N1044" s="633">
        <f>VLOOKUP($L1044,Index!F:H,2,FALSE)</f>
        <v>0.25</v>
      </c>
      <c r="O1044" s="633">
        <f>VLOOKUP($L1044,Index!F:H,3,FALSE)</f>
        <v>0.15</v>
      </c>
      <c r="P1044" s="932"/>
      <c r="Q1044" s="908"/>
      <c r="R1044" s="635"/>
      <c r="S1044" s="634"/>
      <c r="T1044" s="634"/>
      <c r="U1044" s="634"/>
      <c r="V1044" s="634"/>
      <c r="W1044" s="587"/>
      <c r="AA1044" s="604">
        <f>VLOOKUP(L1044,Index!A:D,2,FALSE)</f>
        <v>0</v>
      </c>
      <c r="AB1044" s="604">
        <f>VLOOKUP(L1044,Index!A:D,3,FALSE)</f>
        <v>63</v>
      </c>
      <c r="AC1044" s="604">
        <f>VLOOKUP(L1044,Index!A:D,4,FALSE)</f>
        <v>255</v>
      </c>
    </row>
    <row r="1045" spans="1:29" s="604" customFormat="1" ht="13.5" outlineLevel="1" x14ac:dyDescent="0.25">
      <c r="A1045" s="603"/>
      <c r="C1045" s="628"/>
      <c r="D1045" s="715" t="s">
        <v>144</v>
      </c>
      <c r="E1045" s="926" t="s">
        <v>1847</v>
      </c>
      <c r="F1045" s="629" t="s">
        <v>3</v>
      </c>
      <c r="G1045" s="630" t="s">
        <v>184</v>
      </c>
      <c r="H1045" s="628" t="s">
        <v>174</v>
      </c>
      <c r="I1045" s="927" t="s">
        <v>1850</v>
      </c>
      <c r="J1045" s="673" t="str">
        <f t="shared" si="52"/>
        <v>S_D0800_E1_HDL_APPARAT</v>
      </c>
      <c r="K1045" s="958" t="str">
        <f>VLOOKUP(L1045,Index!A:D,2,FALSE)&amp;","&amp;VLOOKUP(L1045,Index!A:D,3,FALSE)&amp;","&amp;VLOOKUP(L1045,Index!A:D,4,FALSE)</f>
        <v>0,63,255</v>
      </c>
      <c r="L1045" s="632">
        <v>160</v>
      </c>
      <c r="M1045" s="629" t="s">
        <v>129</v>
      </c>
      <c r="N1045" s="633">
        <f>VLOOKUP($L1045,Index!F:H,2,FALSE)</f>
        <v>0.25</v>
      </c>
      <c r="O1045" s="633">
        <f>VLOOKUP($L1045,Index!F:H,3,FALSE)</f>
        <v>0.15</v>
      </c>
      <c r="P1045" s="932"/>
      <c r="Q1045" s="908"/>
      <c r="R1045" s="635"/>
      <c r="S1045" s="634"/>
      <c r="T1045" s="634"/>
      <c r="U1045" s="634"/>
      <c r="V1045" s="634"/>
      <c r="W1045" s="587"/>
      <c r="AA1045" s="604">
        <f>VLOOKUP(L1045,Index!A:D,2,FALSE)</f>
        <v>0</v>
      </c>
      <c r="AB1045" s="604">
        <f>VLOOKUP(L1045,Index!A:D,3,FALSE)</f>
        <v>63</v>
      </c>
      <c r="AC1045" s="604">
        <f>VLOOKUP(L1045,Index!A:D,4,FALSE)</f>
        <v>255</v>
      </c>
    </row>
    <row r="1046" spans="1:29" s="604" customFormat="1" ht="13.5" outlineLevel="1" x14ac:dyDescent="0.25">
      <c r="A1046" s="603"/>
      <c r="C1046" s="628"/>
      <c r="D1046" s="715" t="s">
        <v>144</v>
      </c>
      <c r="E1046" s="926" t="s">
        <v>115</v>
      </c>
      <c r="F1046" s="629" t="s">
        <v>3</v>
      </c>
      <c r="G1046" s="630" t="s">
        <v>184</v>
      </c>
      <c r="H1046" s="628" t="s">
        <v>174</v>
      </c>
      <c r="I1046" s="927" t="s">
        <v>39</v>
      </c>
      <c r="J1046" s="673" t="str">
        <f t="shared" si="52"/>
        <v>S_D0800_E1_WAR_APPARAT</v>
      </c>
      <c r="K1046" s="871" t="str">
        <f>VLOOKUP(L1046,Index!A:D,2,FALSE)&amp;","&amp;VLOOKUP(L1046,Index!A:D,3,FALSE)&amp;","&amp;VLOOKUP(L1046,Index!A:D,4,FALSE)</f>
        <v>0,255,255</v>
      </c>
      <c r="L1046" s="632">
        <v>130</v>
      </c>
      <c r="M1046" s="629" t="s">
        <v>129</v>
      </c>
      <c r="N1046" s="633">
        <f>VLOOKUP($L1046,Index!F:H,2,FALSE)</f>
        <v>0.45</v>
      </c>
      <c r="O1046" s="633">
        <f>VLOOKUP($L1046,Index!F:H,3,FALSE)</f>
        <v>0.35</v>
      </c>
      <c r="P1046" s="932"/>
      <c r="Q1046" s="908" t="str">
        <f t="shared" si="49"/>
        <v/>
      </c>
      <c r="R1046" s="635"/>
      <c r="S1046" s="634"/>
      <c r="T1046" s="634"/>
      <c r="U1046" s="634"/>
      <c r="V1046" s="634"/>
      <c r="W1046" s="587" t="s">
        <v>1400</v>
      </c>
      <c r="AA1046" s="604">
        <f>VLOOKUP(L1046,Index!A:D,2,FALSE)</f>
        <v>0</v>
      </c>
      <c r="AB1046" s="604">
        <f>VLOOKUP(L1046,Index!A:D,3,FALSE)</f>
        <v>255</v>
      </c>
      <c r="AC1046" s="604">
        <f>VLOOKUP(L1046,Index!A:D,4,FALSE)</f>
        <v>255</v>
      </c>
    </row>
    <row r="1047" spans="1:29" s="604" customFormat="1" ht="13.5" outlineLevel="1" x14ac:dyDescent="0.25">
      <c r="A1047" s="603"/>
      <c r="C1047" s="628"/>
      <c r="D1047" s="715" t="s">
        <v>144</v>
      </c>
      <c r="E1047" s="926" t="s">
        <v>41</v>
      </c>
      <c r="F1047" s="629" t="s">
        <v>3</v>
      </c>
      <c r="G1047" s="630" t="s">
        <v>184</v>
      </c>
      <c r="H1047" s="628" t="s">
        <v>174</v>
      </c>
      <c r="I1047" s="927" t="s">
        <v>40</v>
      </c>
      <c r="J1047" s="673" t="str">
        <f t="shared" si="52"/>
        <v>S_D0800_E1_WAS_APPARAT</v>
      </c>
      <c r="K1047" s="872" t="str">
        <f>VLOOKUP(L1047,Index!A:D,2,FALSE)&amp;","&amp;VLOOKUP(L1047,Index!A:D,3,FALSE)&amp;","&amp;VLOOKUP(L1047,Index!A:D,4,FALSE)</f>
        <v>153,95,76</v>
      </c>
      <c r="L1047" s="632">
        <v>25</v>
      </c>
      <c r="M1047" s="629" t="s">
        <v>129</v>
      </c>
      <c r="N1047" s="633">
        <f>VLOOKUP($L1047,Index!F:H,2,FALSE)</f>
        <v>0.45</v>
      </c>
      <c r="O1047" s="633">
        <f>VLOOKUP($L1047,Index!F:H,3,FALSE)</f>
        <v>0.35</v>
      </c>
      <c r="P1047" s="932"/>
      <c r="Q1047" s="908" t="str">
        <f t="shared" si="49"/>
        <v/>
      </c>
      <c r="R1047" s="635"/>
      <c r="S1047" s="634"/>
      <c r="T1047" s="634"/>
      <c r="U1047" s="634"/>
      <c r="V1047" s="634"/>
      <c r="W1047" s="588" t="s">
        <v>1401</v>
      </c>
      <c r="AA1047" s="604">
        <f>VLOOKUP(L1047,Index!A:D,2,FALSE)</f>
        <v>153</v>
      </c>
      <c r="AB1047" s="604">
        <f>VLOOKUP(L1047,Index!A:D,3,FALSE)</f>
        <v>95</v>
      </c>
      <c r="AC1047" s="604">
        <f>VLOOKUP(L1047,Index!A:D,4,FALSE)</f>
        <v>76</v>
      </c>
    </row>
    <row r="1048" spans="1:29" s="604" customFormat="1" ht="13.5" outlineLevel="1" x14ac:dyDescent="0.25">
      <c r="A1048" s="603"/>
      <c r="C1048" s="628"/>
      <c r="D1048" s="715" t="s">
        <v>144</v>
      </c>
      <c r="E1048" s="926" t="s">
        <v>118</v>
      </c>
      <c r="F1048" s="629" t="s">
        <v>3</v>
      </c>
      <c r="G1048" s="630" t="s">
        <v>184</v>
      </c>
      <c r="H1048" s="628" t="s">
        <v>174</v>
      </c>
      <c r="I1048" s="927" t="s">
        <v>117</v>
      </c>
      <c r="J1048" s="673" t="str">
        <f t="shared" si="52"/>
        <v>S_D0800_E1_WAF_APPARAT</v>
      </c>
      <c r="K1048" s="873" t="str">
        <f>VLOOKUP(L1048,Index!A:D,2,FALSE)&amp;","&amp;VLOOKUP(L1048,Index!A:D,3,FALSE)&amp;","&amp;VLOOKUP(L1048,Index!A:D,4,FALSE)</f>
        <v>127,63,63</v>
      </c>
      <c r="L1048" s="632">
        <v>17</v>
      </c>
      <c r="M1048" s="629" t="s">
        <v>129</v>
      </c>
      <c r="N1048" s="633">
        <f>VLOOKUP($L1048,Index!F:H,2,FALSE)</f>
        <v>0.45</v>
      </c>
      <c r="O1048" s="633">
        <f>VLOOKUP($L1048,Index!F:H,3,FALSE)</f>
        <v>0.35</v>
      </c>
      <c r="P1048" s="932"/>
      <c r="Q1048" s="908" t="str">
        <f t="shared" ref="Q1048:Q1083" si="53">IF(COUNTIF($S1048,"&lt;&gt;"),"X","")</f>
        <v/>
      </c>
      <c r="R1048" s="635"/>
      <c r="S1048" s="634"/>
      <c r="T1048" s="634"/>
      <c r="U1048" s="634"/>
      <c r="V1048" s="634"/>
      <c r="W1048" s="587" t="s">
        <v>1402</v>
      </c>
      <c r="AA1048" s="604">
        <f>VLOOKUP(L1048,Index!A:D,2,FALSE)</f>
        <v>127</v>
      </c>
      <c r="AB1048" s="604">
        <f>VLOOKUP(L1048,Index!A:D,3,FALSE)</f>
        <v>63</v>
      </c>
      <c r="AC1048" s="604">
        <f>VLOOKUP(L1048,Index!A:D,4,FALSE)</f>
        <v>63</v>
      </c>
    </row>
    <row r="1049" spans="1:29" s="604" customFormat="1" ht="13.5" outlineLevel="1" x14ac:dyDescent="0.25">
      <c r="A1049" s="603"/>
      <c r="C1049" s="628"/>
      <c r="D1049" s="715" t="s">
        <v>144</v>
      </c>
      <c r="E1049" s="926" t="s">
        <v>123</v>
      </c>
      <c r="F1049" s="629" t="s">
        <v>3</v>
      </c>
      <c r="G1049" s="630" t="s">
        <v>184</v>
      </c>
      <c r="H1049" s="628" t="s">
        <v>174</v>
      </c>
      <c r="I1049" s="927" t="s">
        <v>122</v>
      </c>
      <c r="J1049" s="673" t="str">
        <f t="shared" si="52"/>
        <v>S_D0800_E1_WAG_APPARAT</v>
      </c>
      <c r="K1049" s="959" t="str">
        <f>VLOOKUP(L1049,Index!A:D,2,FALSE)&amp;","&amp;VLOOKUP(L1049,Index!A:D,3,FALSE)&amp;","&amp;VLOOKUP(L1049,Index!A:D,4,FALSE)</f>
        <v>76,0,38</v>
      </c>
      <c r="L1049" s="632">
        <v>238</v>
      </c>
      <c r="M1049" s="629" t="s">
        <v>129</v>
      </c>
      <c r="N1049" s="633">
        <f>VLOOKUP($L1049,Index!F:H,2,FALSE)</f>
        <v>0.25</v>
      </c>
      <c r="O1049" s="633">
        <f>VLOOKUP($L1049,Index!F:H,3,FALSE)</f>
        <v>0.15</v>
      </c>
      <c r="P1049" s="932"/>
      <c r="Q1049" s="908" t="str">
        <f t="shared" si="53"/>
        <v/>
      </c>
      <c r="R1049" s="635"/>
      <c r="S1049" s="634"/>
      <c r="T1049" s="634"/>
      <c r="U1049" s="634"/>
      <c r="V1049" s="634"/>
      <c r="W1049" s="587" t="s">
        <v>1403</v>
      </c>
      <c r="AA1049" s="604">
        <f>VLOOKUP(L1049,Index!A:D,2,FALSE)</f>
        <v>76</v>
      </c>
      <c r="AB1049" s="604">
        <f>VLOOKUP(L1049,Index!A:D,3,FALSE)</f>
        <v>0</v>
      </c>
      <c r="AC1049" s="604">
        <f>VLOOKUP(L1049,Index!A:D,4,FALSE)</f>
        <v>38</v>
      </c>
    </row>
    <row r="1050" spans="1:29" s="604" customFormat="1" ht="13.5" outlineLevel="1" x14ac:dyDescent="0.25">
      <c r="A1050" s="603"/>
      <c r="C1050" s="628"/>
      <c r="D1050" s="715" t="s">
        <v>144</v>
      </c>
      <c r="E1050" s="926" t="s">
        <v>105</v>
      </c>
      <c r="F1050" s="629" t="s">
        <v>3</v>
      </c>
      <c r="G1050" s="630" t="s">
        <v>184</v>
      </c>
      <c r="H1050" s="628" t="s">
        <v>174</v>
      </c>
      <c r="I1050" s="927" t="s">
        <v>137</v>
      </c>
      <c r="J1050" s="673" t="str">
        <f t="shared" si="52"/>
        <v>S_D0800_E1_WAH_APPARAT</v>
      </c>
      <c r="K1050" s="874" t="str">
        <f>VLOOKUP(L1050,Index!A:D,2,FALSE)&amp;","&amp;VLOOKUP(L1050,Index!A:D,3,FALSE)&amp;","&amp;VLOOKUP(L1050,Index!A:D,4,FALSE)</f>
        <v>204,127,102</v>
      </c>
      <c r="L1050" s="632">
        <v>23</v>
      </c>
      <c r="M1050" s="629" t="s">
        <v>129</v>
      </c>
      <c r="N1050" s="633">
        <f>VLOOKUP($L1050,Index!F:H,2,FALSE)</f>
        <v>0.25</v>
      </c>
      <c r="O1050" s="633">
        <f>VLOOKUP($L1050,Index!F:H,3,FALSE)</f>
        <v>0.15</v>
      </c>
      <c r="P1050" s="932"/>
      <c r="Q1050" s="908" t="str">
        <f t="shared" si="53"/>
        <v/>
      </c>
      <c r="R1050" s="635"/>
      <c r="S1050" s="634"/>
      <c r="T1050" s="634"/>
      <c r="U1050" s="634"/>
      <c r="V1050" s="634"/>
      <c r="W1050" s="587" t="s">
        <v>1404</v>
      </c>
      <c r="AA1050" s="604">
        <f>VLOOKUP(L1050,Index!A:D,2,FALSE)</f>
        <v>204</v>
      </c>
      <c r="AB1050" s="604">
        <f>VLOOKUP(L1050,Index!A:D,3,FALSE)</f>
        <v>127</v>
      </c>
      <c r="AC1050" s="604">
        <f>VLOOKUP(L1050,Index!A:D,4,FALSE)</f>
        <v>102</v>
      </c>
    </row>
    <row r="1051" spans="1:29" s="604" customFormat="1" ht="13.5" outlineLevel="1" x14ac:dyDescent="0.25">
      <c r="A1051" s="603"/>
      <c r="C1051" s="628"/>
      <c r="D1051" s="715" t="s">
        <v>144</v>
      </c>
      <c r="E1051" s="926" t="s">
        <v>116</v>
      </c>
      <c r="F1051" s="629" t="s">
        <v>3</v>
      </c>
      <c r="G1051" s="630" t="s">
        <v>184</v>
      </c>
      <c r="H1051" s="628" t="s">
        <v>174</v>
      </c>
      <c r="I1051" s="927" t="s">
        <v>138</v>
      </c>
      <c r="J1051" s="673" t="str">
        <f t="shared" si="52"/>
        <v>S_D0800_E1_WAI_APPARAT</v>
      </c>
      <c r="K1051" s="874" t="str">
        <f>VLOOKUP(L1051,Index!A:D,2,FALSE)&amp;","&amp;VLOOKUP(L1051,Index!A:D,3,FALSE)&amp;","&amp;VLOOKUP(L1051,Index!A:D,4,FALSE)</f>
        <v>204,127,102</v>
      </c>
      <c r="L1051" s="632">
        <v>23</v>
      </c>
      <c r="M1051" s="629" t="s">
        <v>129</v>
      </c>
      <c r="N1051" s="633">
        <f>VLOOKUP($L1051,Index!F:H,2,FALSE)</f>
        <v>0.25</v>
      </c>
      <c r="O1051" s="633">
        <f>VLOOKUP($L1051,Index!F:H,3,FALSE)</f>
        <v>0.15</v>
      </c>
      <c r="P1051" s="932"/>
      <c r="Q1051" s="908" t="str">
        <f t="shared" si="53"/>
        <v/>
      </c>
      <c r="R1051" s="635"/>
      <c r="S1051" s="634"/>
      <c r="T1051" s="634"/>
      <c r="U1051" s="634"/>
      <c r="V1051" s="634"/>
      <c r="W1051" s="588" t="s">
        <v>1405</v>
      </c>
      <c r="AA1051" s="604">
        <f>VLOOKUP(L1051,Index!A:D,2,FALSE)</f>
        <v>204</v>
      </c>
      <c r="AB1051" s="604">
        <f>VLOOKUP(L1051,Index!A:D,3,FALSE)</f>
        <v>127</v>
      </c>
      <c r="AC1051" s="604">
        <f>VLOOKUP(L1051,Index!A:D,4,FALSE)</f>
        <v>102</v>
      </c>
    </row>
    <row r="1052" spans="1:29" s="604" customFormat="1" ht="13.5" outlineLevel="1" x14ac:dyDescent="0.25">
      <c r="A1052" s="603"/>
      <c r="C1052" s="628"/>
      <c r="D1052" s="715" t="s">
        <v>144</v>
      </c>
      <c r="E1052" s="926" t="s">
        <v>1851</v>
      </c>
      <c r="F1052" s="629" t="s">
        <v>3</v>
      </c>
      <c r="G1052" s="630" t="s">
        <v>184</v>
      </c>
      <c r="H1052" s="628" t="s">
        <v>174</v>
      </c>
      <c r="I1052" s="927" t="s">
        <v>139</v>
      </c>
      <c r="J1052" s="673" t="str">
        <f t="shared" si="52"/>
        <v>S_D0800_E1_WAM_APPARAT</v>
      </c>
      <c r="K1052" s="872" t="str">
        <f>VLOOKUP(L1052,Index!A:D,2,FALSE)&amp;","&amp;VLOOKUP(L1052,Index!A:D,3,FALSE)&amp;","&amp;VLOOKUP(L1052,Index!A:D,4,FALSE)</f>
        <v>153,95,76</v>
      </c>
      <c r="L1052" s="632">
        <v>25</v>
      </c>
      <c r="M1052" s="629" t="s">
        <v>129</v>
      </c>
      <c r="N1052" s="633">
        <f>VLOOKUP($L1052,Index!F:H,2,FALSE)</f>
        <v>0.45</v>
      </c>
      <c r="O1052" s="633">
        <f>VLOOKUP($L1052,Index!F:H,3,FALSE)</f>
        <v>0.35</v>
      </c>
      <c r="P1052" s="932"/>
      <c r="Q1052" s="908" t="str">
        <f t="shared" si="53"/>
        <v/>
      </c>
      <c r="R1052" s="635"/>
      <c r="S1052" s="634"/>
      <c r="T1052" s="634"/>
      <c r="U1052" s="634"/>
      <c r="V1052" s="634"/>
      <c r="W1052" s="587" t="s">
        <v>1406</v>
      </c>
      <c r="AA1052" s="604">
        <f>VLOOKUP(L1052,Index!A:D,2,FALSE)</f>
        <v>153</v>
      </c>
      <c r="AB1052" s="604">
        <f>VLOOKUP(L1052,Index!A:D,3,FALSE)</f>
        <v>95</v>
      </c>
      <c r="AC1052" s="604">
        <f>VLOOKUP(L1052,Index!A:D,4,FALSE)</f>
        <v>76</v>
      </c>
    </row>
    <row r="1053" spans="1:29" s="604" customFormat="1" ht="13.5" outlineLevel="1" x14ac:dyDescent="0.25">
      <c r="A1053" s="603"/>
      <c r="C1053" s="628"/>
      <c r="D1053" s="715" t="s">
        <v>144</v>
      </c>
      <c r="E1053" s="926" t="s">
        <v>151</v>
      </c>
      <c r="F1053" s="629" t="s">
        <v>3</v>
      </c>
      <c r="G1053" s="630" t="s">
        <v>184</v>
      </c>
      <c r="H1053" s="628" t="s">
        <v>174</v>
      </c>
      <c r="I1053" s="927" t="s">
        <v>140</v>
      </c>
      <c r="J1053" s="673" t="str">
        <f t="shared" si="52"/>
        <v>S_D0800_E1_WSB_APPARAT</v>
      </c>
      <c r="K1053" s="860" t="str">
        <f>VLOOKUP(L1053,Index!A:D,2,FALSE)&amp;","&amp;VLOOKUP(L1053,Index!A:D,3,FALSE)&amp;","&amp;VLOOKUP(L1053,Index!A:D,4,FALSE)</f>
        <v>0,191,255</v>
      </c>
      <c r="L1053" s="632">
        <v>140</v>
      </c>
      <c r="M1053" s="629" t="s">
        <v>129</v>
      </c>
      <c r="N1053" s="633">
        <f>VLOOKUP($L1053,Index!F:H,2,FALSE)</f>
        <v>0.25</v>
      </c>
      <c r="O1053" s="633">
        <f>VLOOKUP($L1053,Index!F:H,3,FALSE)</f>
        <v>0.15</v>
      </c>
      <c r="P1053" s="932"/>
      <c r="Q1053" s="908" t="str">
        <f t="shared" si="53"/>
        <v/>
      </c>
      <c r="R1053" s="635"/>
      <c r="S1053" s="634"/>
      <c r="T1053" s="634"/>
      <c r="U1053" s="634"/>
      <c r="V1053" s="634"/>
      <c r="W1053" s="587" t="s">
        <v>1407</v>
      </c>
      <c r="AA1053" s="604">
        <f>VLOOKUP(L1053,Index!A:D,2,FALSE)</f>
        <v>0</v>
      </c>
      <c r="AB1053" s="604">
        <f>VLOOKUP(L1053,Index!A:D,3,FALSE)</f>
        <v>191</v>
      </c>
      <c r="AC1053" s="604">
        <f>VLOOKUP(L1053,Index!A:D,4,FALSE)</f>
        <v>255</v>
      </c>
    </row>
    <row r="1054" spans="1:29" s="604" customFormat="1" ht="13.5" outlineLevel="1" x14ac:dyDescent="0.25">
      <c r="A1054" s="603"/>
      <c r="C1054" s="628"/>
      <c r="D1054" s="715" t="s">
        <v>144</v>
      </c>
      <c r="E1054" s="926" t="s">
        <v>126</v>
      </c>
      <c r="F1054" s="629" t="s">
        <v>3</v>
      </c>
      <c r="G1054" s="630" t="s">
        <v>184</v>
      </c>
      <c r="H1054" s="628" t="s">
        <v>174</v>
      </c>
      <c r="I1054" s="927" t="s">
        <v>141</v>
      </c>
      <c r="J1054" s="673" t="str">
        <f t="shared" si="52"/>
        <v>S_D0800_E1_WSI_APPARAT</v>
      </c>
      <c r="K1054" s="960" t="str">
        <f>VLOOKUP(L1054,Index!A:D,2,FALSE)&amp;","&amp;VLOOKUP(L1054,Index!A:D,3,FALSE)&amp;","&amp;VLOOKUP(L1054,Index!A:D,4,FALSE)</f>
        <v>152,152,76</v>
      </c>
      <c r="L1054" s="632">
        <v>55</v>
      </c>
      <c r="M1054" s="629" t="s">
        <v>129</v>
      </c>
      <c r="N1054" s="633">
        <f>VLOOKUP($L1054,Index!F:H,2,FALSE)</f>
        <v>0.25</v>
      </c>
      <c r="O1054" s="633">
        <f>VLOOKUP($L1054,Index!F:H,3,FALSE)</f>
        <v>0.15</v>
      </c>
      <c r="P1054" s="932"/>
      <c r="Q1054" s="908" t="str">
        <f t="shared" si="53"/>
        <v/>
      </c>
      <c r="R1054" s="635"/>
      <c r="S1054" s="634"/>
      <c r="T1054" s="634"/>
      <c r="U1054" s="634"/>
      <c r="V1054" s="634"/>
      <c r="W1054" s="587" t="s">
        <v>1408</v>
      </c>
      <c r="AA1054" s="604">
        <f>VLOOKUP(L1054,Index!A:D,2,FALSE)</f>
        <v>152</v>
      </c>
      <c r="AB1054" s="604">
        <f>VLOOKUP(L1054,Index!A:D,3,FALSE)</f>
        <v>152</v>
      </c>
      <c r="AC1054" s="604">
        <f>VLOOKUP(L1054,Index!A:D,4,FALSE)</f>
        <v>76</v>
      </c>
    </row>
    <row r="1055" spans="1:29" s="604" customFormat="1" ht="13.5" outlineLevel="1" x14ac:dyDescent="0.25">
      <c r="A1055" s="603"/>
      <c r="C1055" s="628"/>
      <c r="D1055" s="715" t="s">
        <v>144</v>
      </c>
      <c r="E1055" s="926" t="s">
        <v>106</v>
      </c>
      <c r="F1055" s="629" t="s">
        <v>3</v>
      </c>
      <c r="G1055" s="630" t="s">
        <v>184</v>
      </c>
      <c r="H1055" s="628" t="s">
        <v>174</v>
      </c>
      <c r="I1055" s="927" t="s">
        <v>40</v>
      </c>
      <c r="J1055" s="673" t="str">
        <f t="shared" si="52"/>
        <v>S_D0800_E1_WAS_APPARAT</v>
      </c>
      <c r="K1055" s="875" t="str">
        <f>VLOOKUP(L1055,Index!A:D,2,FALSE)&amp;","&amp;VLOOKUP(L1055,Index!A:D,3,FALSE)&amp;","&amp;VLOOKUP(L1055,Index!A:D,4,FALSE)</f>
        <v>76,114,152</v>
      </c>
      <c r="L1055" s="632">
        <v>155</v>
      </c>
      <c r="M1055" s="629" t="s">
        <v>129</v>
      </c>
      <c r="N1055" s="633">
        <f>VLOOKUP($L1055,Index!F:H,2,FALSE)</f>
        <v>0.25</v>
      </c>
      <c r="O1055" s="633">
        <f>VLOOKUP($L1055,Index!F:H,3,FALSE)</f>
        <v>0.15</v>
      </c>
      <c r="P1055" s="932"/>
      <c r="Q1055" s="908" t="str">
        <f t="shared" si="53"/>
        <v/>
      </c>
      <c r="R1055" s="635"/>
      <c r="S1055" s="634"/>
      <c r="T1055" s="634"/>
      <c r="U1055" s="634"/>
      <c r="V1055" s="634"/>
      <c r="W1055" s="587" t="s">
        <v>1409</v>
      </c>
      <c r="AA1055" s="604">
        <f>VLOOKUP(L1055,Index!A:D,2,FALSE)</f>
        <v>76</v>
      </c>
      <c r="AB1055" s="604">
        <f>VLOOKUP(L1055,Index!A:D,3,FALSE)</f>
        <v>114</v>
      </c>
      <c r="AC1055" s="604">
        <f>VLOOKUP(L1055,Index!A:D,4,FALSE)</f>
        <v>152</v>
      </c>
    </row>
    <row r="1056" spans="1:29" s="604" customFormat="1" ht="13.5" outlineLevel="1" x14ac:dyDescent="0.25">
      <c r="A1056" s="603"/>
      <c r="C1056" s="628"/>
      <c r="D1056" s="715" t="s">
        <v>144</v>
      </c>
      <c r="E1056" s="926" t="s">
        <v>46</v>
      </c>
      <c r="F1056" s="629" t="s">
        <v>3</v>
      </c>
      <c r="G1056" s="630" t="s">
        <v>184</v>
      </c>
      <c r="H1056" s="628" t="s">
        <v>174</v>
      </c>
      <c r="I1056" s="927" t="s">
        <v>142</v>
      </c>
      <c r="J1056" s="673" t="str">
        <f t="shared" si="52"/>
        <v>S_D0800_E1_WRK_APPARAT</v>
      </c>
      <c r="K1056" s="875" t="str">
        <f>VLOOKUP(L1056,Index!A:D,2,FALSE)&amp;","&amp;VLOOKUP(L1056,Index!A:D,3,FALSE)&amp;","&amp;VLOOKUP(L1056,Index!A:D,4,FALSE)</f>
        <v>76,114,152</v>
      </c>
      <c r="L1056" s="632">
        <v>155</v>
      </c>
      <c r="M1056" s="629" t="s">
        <v>129</v>
      </c>
      <c r="N1056" s="633">
        <f>VLOOKUP($L1056,Index!F:H,2,FALSE)</f>
        <v>0.25</v>
      </c>
      <c r="O1056" s="633">
        <f>VLOOKUP($L1056,Index!F:H,3,FALSE)</f>
        <v>0.15</v>
      </c>
      <c r="P1056" s="932"/>
      <c r="Q1056" s="908" t="str">
        <f t="shared" si="53"/>
        <v/>
      </c>
      <c r="R1056" s="635"/>
      <c r="S1056" s="634"/>
      <c r="T1056" s="634"/>
      <c r="U1056" s="634"/>
      <c r="V1056" s="634"/>
      <c r="W1056" s="587" t="s">
        <v>1410</v>
      </c>
      <c r="AA1056" s="604">
        <f>VLOOKUP(L1056,Index!A:D,2,FALSE)</f>
        <v>76</v>
      </c>
      <c r="AB1056" s="604">
        <f>VLOOKUP(L1056,Index!A:D,3,FALSE)</f>
        <v>114</v>
      </c>
      <c r="AC1056" s="604">
        <f>VLOOKUP(L1056,Index!A:D,4,FALSE)</f>
        <v>152</v>
      </c>
    </row>
    <row r="1057" spans="1:29" s="604" customFormat="1" ht="13.5" outlineLevel="1" x14ac:dyDescent="0.25">
      <c r="A1057" s="603"/>
      <c r="C1057" s="713"/>
      <c r="D1057" s="715" t="s">
        <v>170</v>
      </c>
      <c r="E1057" s="679" t="s">
        <v>1768</v>
      </c>
      <c r="F1057" s="714" t="s">
        <v>3</v>
      </c>
      <c r="G1057" s="716" t="s">
        <v>184</v>
      </c>
      <c r="H1057" s="713" t="s">
        <v>174</v>
      </c>
      <c r="I1057" s="713"/>
      <c r="J1057" s="673" t="str">
        <f>F1057&amp;"_"&amp;G1057&amp;"_"&amp;H1057&amp;"_"&amp;UPPER(D1057)</f>
        <v>S_D0800_E1_LEITUNG</v>
      </c>
      <c r="K1057" s="802" t="str">
        <f>VLOOKUP(L1057,Index!A:D,2,FALSE)&amp;","&amp;VLOOKUP(L1057,Index!A:D,3,FALSE)&amp;","&amp;VLOOKUP(L1057,Index!A:D,4,FALSE)</f>
        <v>0,255,0</v>
      </c>
      <c r="L1057" s="718">
        <v>90</v>
      </c>
      <c r="M1057" s="629" t="s">
        <v>129</v>
      </c>
      <c r="N1057" s="719">
        <f>VLOOKUP($L1057,Index!F:H,2,FALSE)</f>
        <v>0.25</v>
      </c>
      <c r="O1057" s="719">
        <f>VLOOKUP($L1057,Index!F:H,3,FALSE)</f>
        <v>0.15</v>
      </c>
      <c r="P1057" s="932"/>
      <c r="Q1057" s="908" t="str">
        <f t="shared" si="53"/>
        <v/>
      </c>
      <c r="R1057" s="678"/>
      <c r="S1057" s="679"/>
      <c r="T1057" s="679"/>
      <c r="U1057" s="679"/>
      <c r="V1057" s="684"/>
      <c r="W1057" s="587" t="s">
        <v>1411</v>
      </c>
      <c r="AA1057" s="604">
        <f>VLOOKUP(L1057,Index!A:D,2,FALSE)</f>
        <v>0</v>
      </c>
      <c r="AB1057" s="604">
        <f>VLOOKUP(L1057,Index!A:D,3,FALSE)</f>
        <v>255</v>
      </c>
      <c r="AC1057" s="604">
        <f>VLOOKUP(L1057,Index!A:D,4,FALSE)</f>
        <v>0</v>
      </c>
    </row>
    <row r="1058" spans="1:29" s="604" customFormat="1" ht="13.5" outlineLevel="1" x14ac:dyDescent="0.25">
      <c r="A1058" s="603"/>
      <c r="C1058" s="628"/>
      <c r="D1058" s="715" t="s">
        <v>170</v>
      </c>
      <c r="E1058" s="926" t="s">
        <v>1843</v>
      </c>
      <c r="F1058" s="629" t="s">
        <v>3</v>
      </c>
      <c r="G1058" s="630" t="s">
        <v>184</v>
      </c>
      <c r="H1058" s="713" t="s">
        <v>174</v>
      </c>
      <c r="I1058" s="927" t="s">
        <v>31</v>
      </c>
      <c r="J1058" s="673" t="str">
        <f t="shared" ref="J1058:J1081" si="54">F1058&amp;"_"&amp;G1058&amp;"_"&amp;H1058&amp;"_"&amp;I1058&amp;"_"&amp;UPPER(D1058)</f>
        <v>S_D0800_E1_WKN_LEITUNG</v>
      </c>
      <c r="K1058" s="865" t="str">
        <f>VLOOKUP(L1058,Index!A:D,2,FALSE)&amp;","&amp;VLOOKUP(L1058,Index!A:D,3,FALSE)&amp;","&amp;VLOOKUP(L1058,Index!A:D,4,FALSE)</f>
        <v>51,204,0</v>
      </c>
      <c r="L1058" s="632">
        <v>82</v>
      </c>
      <c r="M1058" s="629" t="s">
        <v>129</v>
      </c>
      <c r="N1058" s="633">
        <f>VLOOKUP($L1058,Index!F:H,2,FALSE)</f>
        <v>0.25</v>
      </c>
      <c r="O1058" s="633">
        <f>VLOOKUP($L1058,Index!F:H,3,FALSE)</f>
        <v>0.15</v>
      </c>
      <c r="P1058" s="932"/>
      <c r="Q1058" s="908" t="str">
        <f t="shared" si="53"/>
        <v/>
      </c>
      <c r="R1058" s="635"/>
      <c r="S1058" s="634"/>
      <c r="T1058" s="634"/>
      <c r="U1058" s="634"/>
      <c r="V1058" s="634"/>
      <c r="W1058" s="588" t="s">
        <v>1412</v>
      </c>
      <c r="AA1058" s="604">
        <f>VLOOKUP(L1058,Index!A:D,2,FALSE)</f>
        <v>51</v>
      </c>
      <c r="AB1058" s="604">
        <f>VLOOKUP(L1058,Index!A:D,3,FALSE)</f>
        <v>204</v>
      </c>
      <c r="AC1058" s="604">
        <f>VLOOKUP(L1058,Index!A:D,4,FALSE)</f>
        <v>0</v>
      </c>
    </row>
    <row r="1059" spans="1:29" s="604" customFormat="1" ht="13.5" outlineLevel="1" x14ac:dyDescent="0.25">
      <c r="A1059" s="603"/>
      <c r="C1059" s="628"/>
      <c r="D1059" s="715" t="s">
        <v>170</v>
      </c>
      <c r="E1059" s="926" t="s">
        <v>1844</v>
      </c>
      <c r="F1059" s="629" t="s">
        <v>3</v>
      </c>
      <c r="G1059" s="630" t="s">
        <v>184</v>
      </c>
      <c r="H1059" s="713" t="s">
        <v>174</v>
      </c>
      <c r="I1059" s="927" t="s">
        <v>32</v>
      </c>
      <c r="J1059" s="673" t="str">
        <f t="shared" si="54"/>
        <v>S_D0800_E1_WKR_LEITUNG</v>
      </c>
      <c r="K1059" s="865" t="str">
        <f>VLOOKUP(L1059,Index!A:D,2,FALSE)&amp;","&amp;VLOOKUP(L1059,Index!A:D,3,FALSE)&amp;","&amp;VLOOKUP(L1059,Index!A:D,4,FALSE)</f>
        <v>51,204,0</v>
      </c>
      <c r="L1059" s="632">
        <v>82</v>
      </c>
      <c r="M1059" s="629" t="s">
        <v>129</v>
      </c>
      <c r="N1059" s="633">
        <f>VLOOKUP($L1059,Index!F:H,2,FALSE)</f>
        <v>0.25</v>
      </c>
      <c r="O1059" s="633">
        <f>VLOOKUP($L1059,Index!F:H,3,FALSE)</f>
        <v>0.15</v>
      </c>
      <c r="P1059" s="932"/>
      <c r="Q1059" s="908" t="str">
        <f t="shared" si="53"/>
        <v/>
      </c>
      <c r="R1059" s="635"/>
      <c r="S1059" s="634"/>
      <c r="T1059" s="634"/>
      <c r="U1059" s="634"/>
      <c r="V1059" s="634"/>
      <c r="W1059" s="587" t="s">
        <v>1413</v>
      </c>
      <c r="AA1059" s="604">
        <f>VLOOKUP(L1059,Index!A:D,2,FALSE)</f>
        <v>51</v>
      </c>
      <c r="AB1059" s="604">
        <f>VLOOKUP(L1059,Index!A:D,3,FALSE)</f>
        <v>204</v>
      </c>
      <c r="AC1059" s="604">
        <f>VLOOKUP(L1059,Index!A:D,4,FALSE)</f>
        <v>0</v>
      </c>
    </row>
    <row r="1060" spans="1:29" s="604" customFormat="1" ht="13.5" outlineLevel="1" x14ac:dyDescent="0.25">
      <c r="A1060" s="603"/>
      <c r="C1060" s="628"/>
      <c r="D1060" s="715" t="s">
        <v>170</v>
      </c>
      <c r="E1060" s="926" t="s">
        <v>119</v>
      </c>
      <c r="F1060" s="629" t="s">
        <v>3</v>
      </c>
      <c r="G1060" s="630" t="s">
        <v>184</v>
      </c>
      <c r="H1060" s="713" t="s">
        <v>174</v>
      </c>
      <c r="I1060" s="927" t="s">
        <v>121</v>
      </c>
      <c r="J1060" s="673" t="str">
        <f t="shared" si="54"/>
        <v>S_D0800_E1_WBT_LEITUNG</v>
      </c>
      <c r="K1060" s="876" t="str">
        <f>VLOOKUP(L1060,Index!A:D,2,FALSE)&amp;","&amp;VLOOKUP(L1060,Index!A:D,3,FALSE)&amp;","&amp;VLOOKUP(L1060,Index!A:D,4,FALSE)</f>
        <v>0,76,19</v>
      </c>
      <c r="L1060" s="632">
        <v>108</v>
      </c>
      <c r="M1060" s="629" t="s">
        <v>129</v>
      </c>
      <c r="N1060" s="633">
        <f>VLOOKUP($L1060,Index!F:H,2,FALSE)</f>
        <v>0.25</v>
      </c>
      <c r="O1060" s="633">
        <f>VLOOKUP($L1060,Index!F:H,3,FALSE)</f>
        <v>0.15</v>
      </c>
      <c r="P1060" s="932"/>
      <c r="Q1060" s="908" t="str">
        <f t="shared" si="53"/>
        <v/>
      </c>
      <c r="R1060" s="635"/>
      <c r="S1060" s="634"/>
      <c r="T1060" s="634"/>
      <c r="U1060" s="634"/>
      <c r="V1060" s="634"/>
      <c r="W1060" s="587" t="s">
        <v>1414</v>
      </c>
      <c r="AA1060" s="604">
        <f>VLOOKUP(L1060,Index!A:D,2,FALSE)</f>
        <v>0</v>
      </c>
      <c r="AB1060" s="604">
        <f>VLOOKUP(L1060,Index!A:D,3,FALSE)</f>
        <v>76</v>
      </c>
      <c r="AC1060" s="604">
        <f>VLOOKUP(L1060,Index!A:D,4,FALSE)</f>
        <v>19</v>
      </c>
    </row>
    <row r="1061" spans="1:29" s="604" customFormat="1" ht="13.5" outlineLevel="1" x14ac:dyDescent="0.25">
      <c r="A1061" s="603"/>
      <c r="C1061" s="628"/>
      <c r="D1061" s="715" t="s">
        <v>170</v>
      </c>
      <c r="E1061" s="926" t="s">
        <v>111</v>
      </c>
      <c r="F1061" s="629" t="s">
        <v>3</v>
      </c>
      <c r="G1061" s="630" t="s">
        <v>184</v>
      </c>
      <c r="H1061" s="713" t="s">
        <v>174</v>
      </c>
      <c r="I1061" s="927" t="s">
        <v>120</v>
      </c>
      <c r="J1061" s="673" t="str">
        <f t="shared" si="54"/>
        <v>S_D0800_E1_WBE_LEITUNG</v>
      </c>
      <c r="K1061" s="866" t="str">
        <f>VLOOKUP(L1061,Index!A:D,2,FALSE)&amp;","&amp;VLOOKUP(L1061,Index!A:D,3,FALSE)&amp;","&amp;VLOOKUP(L1061,Index!A:D,4,FALSE)</f>
        <v>0,76,19</v>
      </c>
      <c r="L1061" s="632">
        <v>108</v>
      </c>
      <c r="M1061" s="629" t="s">
        <v>129</v>
      </c>
      <c r="N1061" s="633">
        <f>VLOOKUP($L1061,Index!F:H,2,FALSE)</f>
        <v>0.25</v>
      </c>
      <c r="O1061" s="633">
        <f>VLOOKUP($L1061,Index!F:H,3,FALSE)</f>
        <v>0.15</v>
      </c>
      <c r="P1061" s="932"/>
      <c r="Q1061" s="908" t="str">
        <f t="shared" si="53"/>
        <v/>
      </c>
      <c r="R1061" s="635"/>
      <c r="S1061" s="634"/>
      <c r="T1061" s="634"/>
      <c r="U1061" s="634"/>
      <c r="V1061" s="634"/>
      <c r="W1061" s="587" t="s">
        <v>1415</v>
      </c>
      <c r="AA1061" s="604">
        <f>VLOOKUP(L1061,Index!A:D,2,FALSE)</f>
        <v>0</v>
      </c>
      <c r="AB1061" s="604">
        <f>VLOOKUP(L1061,Index!A:D,3,FALSE)</f>
        <v>76</v>
      </c>
      <c r="AC1061" s="604">
        <f>VLOOKUP(L1061,Index!A:D,4,FALSE)</f>
        <v>19</v>
      </c>
    </row>
    <row r="1062" spans="1:29" s="604" customFormat="1" ht="13.5" outlineLevel="1" x14ac:dyDescent="0.25">
      <c r="A1062" s="603"/>
      <c r="C1062" s="628"/>
      <c r="D1062" s="715" t="s">
        <v>170</v>
      </c>
      <c r="E1062" s="926" t="s">
        <v>125</v>
      </c>
      <c r="F1062" s="629" t="s">
        <v>3</v>
      </c>
      <c r="G1062" s="630" t="s">
        <v>184</v>
      </c>
      <c r="H1062" s="713" t="s">
        <v>174</v>
      </c>
      <c r="I1062" s="927" t="s">
        <v>124</v>
      </c>
      <c r="J1062" s="673" t="str">
        <f t="shared" si="54"/>
        <v>S_D0800_E1_WBG_LEITUNG</v>
      </c>
      <c r="K1062" s="961" t="str">
        <f>VLOOKUP(L1062,Index!A:D,2,FALSE)&amp;","&amp;VLOOKUP(L1062,Index!A:D,3,FALSE)&amp;","&amp;VLOOKUP(L1062,Index!A:D,4,FALSE)</f>
        <v>0,255,127</v>
      </c>
      <c r="L1062" s="632">
        <v>110</v>
      </c>
      <c r="M1062" s="629" t="s">
        <v>129</v>
      </c>
      <c r="N1062" s="633">
        <f>VLOOKUP($L1062,Index!F:H,2,FALSE)</f>
        <v>0.25</v>
      </c>
      <c r="O1062" s="633">
        <f>VLOOKUP($L1062,Index!F:H,3,FALSE)</f>
        <v>0.15</v>
      </c>
      <c r="P1062" s="932"/>
      <c r="Q1062" s="908" t="str">
        <f t="shared" si="53"/>
        <v/>
      </c>
      <c r="R1062" s="635"/>
      <c r="S1062" s="634"/>
      <c r="T1062" s="634"/>
      <c r="U1062" s="634"/>
      <c r="V1062" s="634"/>
      <c r="W1062" s="587" t="s">
        <v>1416</v>
      </c>
      <c r="AA1062" s="604">
        <f>VLOOKUP(L1062,Index!A:D,2,FALSE)</f>
        <v>0</v>
      </c>
      <c r="AB1062" s="604">
        <f>VLOOKUP(L1062,Index!A:D,3,FALSE)</f>
        <v>255</v>
      </c>
      <c r="AC1062" s="604">
        <f>VLOOKUP(L1062,Index!A:D,4,FALSE)</f>
        <v>127</v>
      </c>
    </row>
    <row r="1063" spans="1:29" s="604" customFormat="1" ht="13.5" outlineLevel="1" x14ac:dyDescent="0.25">
      <c r="A1063" s="603"/>
      <c r="C1063" s="628"/>
      <c r="D1063" s="715" t="s">
        <v>170</v>
      </c>
      <c r="E1063" s="926" t="s">
        <v>34</v>
      </c>
      <c r="F1063" s="629" t="s">
        <v>3</v>
      </c>
      <c r="G1063" s="630" t="s">
        <v>184</v>
      </c>
      <c r="H1063" s="713" t="s">
        <v>174</v>
      </c>
      <c r="I1063" s="927" t="s">
        <v>33</v>
      </c>
      <c r="J1063" s="673" t="str">
        <f t="shared" si="54"/>
        <v>S_D0800_E1_WTE_LEITUNG</v>
      </c>
      <c r="K1063" s="868" t="str">
        <f>VLOOKUP(L1063,Index!A:D,2,FALSE)&amp;","&amp;VLOOKUP(L1063,Index!A:D,3,FALSE)&amp;","&amp;VLOOKUP(L1063,Index!A:D,4,FALSE)</f>
        <v>63,255,0</v>
      </c>
      <c r="L1063" s="632">
        <v>80</v>
      </c>
      <c r="M1063" s="629" t="s">
        <v>129</v>
      </c>
      <c r="N1063" s="633">
        <f>VLOOKUP($L1063,Index!F:H,2,FALSE)</f>
        <v>0.25</v>
      </c>
      <c r="O1063" s="633">
        <f>VLOOKUP($L1063,Index!F:H,3,FALSE)</f>
        <v>0.15</v>
      </c>
      <c r="P1063" s="932"/>
      <c r="Q1063" s="908" t="str">
        <f t="shared" si="53"/>
        <v/>
      </c>
      <c r="R1063" s="635"/>
      <c r="S1063" s="634"/>
      <c r="T1063" s="634"/>
      <c r="U1063" s="634"/>
      <c r="V1063" s="634"/>
      <c r="W1063" s="587" t="s">
        <v>1417</v>
      </c>
      <c r="AA1063" s="604">
        <f>VLOOKUP(L1063,Index!A:D,2,FALSE)</f>
        <v>63</v>
      </c>
      <c r="AB1063" s="604">
        <f>VLOOKUP(L1063,Index!A:D,3,FALSE)</f>
        <v>255</v>
      </c>
      <c r="AC1063" s="604">
        <f>VLOOKUP(L1063,Index!A:D,4,FALSE)</f>
        <v>0</v>
      </c>
    </row>
    <row r="1064" spans="1:29" s="604" customFormat="1" ht="13.5" outlineLevel="1" x14ac:dyDescent="0.25">
      <c r="A1064" s="603"/>
      <c r="C1064" s="628"/>
      <c r="D1064" s="715" t="s">
        <v>170</v>
      </c>
      <c r="E1064" s="926" t="s">
        <v>36</v>
      </c>
      <c r="F1064" s="629" t="s">
        <v>3</v>
      </c>
      <c r="G1064" s="630" t="s">
        <v>184</v>
      </c>
      <c r="H1064" s="713" t="s">
        <v>174</v>
      </c>
      <c r="I1064" s="927" t="s">
        <v>35</v>
      </c>
      <c r="J1064" s="673" t="str">
        <f t="shared" si="54"/>
        <v>S_D0800_E1_WVE_LEITUNG</v>
      </c>
      <c r="K1064" s="869" t="str">
        <f>VLOOKUP(L1064,Index!A:D,2,FALSE)&amp;","&amp;VLOOKUP(L1064,Index!A:D,3,FALSE)&amp;","&amp;VLOOKUP(L1064,Index!A:D,4,FALSE)</f>
        <v>95,152,76</v>
      </c>
      <c r="L1064" s="632">
        <v>85</v>
      </c>
      <c r="M1064" s="629" t="s">
        <v>129</v>
      </c>
      <c r="N1064" s="633">
        <f>VLOOKUP($L1064,Index!F:H,2,FALSE)</f>
        <v>0.25</v>
      </c>
      <c r="O1064" s="633">
        <f>VLOOKUP($L1064,Index!F:H,3,FALSE)</f>
        <v>0.15</v>
      </c>
      <c r="P1064" s="932"/>
      <c r="Q1064" s="908" t="str">
        <f t="shared" si="53"/>
        <v/>
      </c>
      <c r="R1064" s="635"/>
      <c r="S1064" s="634"/>
      <c r="T1064" s="634"/>
      <c r="U1064" s="634"/>
      <c r="V1064" s="634"/>
      <c r="W1064" s="587" t="s">
        <v>1418</v>
      </c>
      <c r="AA1064" s="604">
        <f>VLOOKUP(L1064,Index!A:D,2,FALSE)</f>
        <v>95</v>
      </c>
      <c r="AB1064" s="604">
        <f>VLOOKUP(L1064,Index!A:D,3,FALSE)</f>
        <v>152</v>
      </c>
      <c r="AC1064" s="604">
        <f>VLOOKUP(L1064,Index!A:D,4,FALSE)</f>
        <v>76</v>
      </c>
    </row>
    <row r="1065" spans="1:29" s="604" customFormat="1" ht="13.5" outlineLevel="1" x14ac:dyDescent="0.25">
      <c r="A1065" s="603"/>
      <c r="C1065" s="628"/>
      <c r="D1065" s="715" t="s">
        <v>170</v>
      </c>
      <c r="E1065" s="926" t="s">
        <v>37</v>
      </c>
      <c r="F1065" s="629" t="s">
        <v>3</v>
      </c>
      <c r="G1065" s="630" t="s">
        <v>184</v>
      </c>
      <c r="H1065" s="713" t="s">
        <v>174</v>
      </c>
      <c r="I1065" s="927" t="s">
        <v>135</v>
      </c>
      <c r="J1065" s="673" t="str">
        <f t="shared" si="54"/>
        <v>S_D0800_E1_WWV_LEITUNG</v>
      </c>
      <c r="K1065" s="870" t="str">
        <f>VLOOKUP(L1065,Index!A:D,2,FALSE)&amp;","&amp;VLOOKUP(L1065,Index!A:D,3,FALSE)&amp;","&amp;VLOOKUP(L1065,Index!A:D,4,FALSE)</f>
        <v>255,63,0</v>
      </c>
      <c r="L1065" s="632">
        <v>20</v>
      </c>
      <c r="M1065" s="629" t="s">
        <v>129</v>
      </c>
      <c r="N1065" s="633">
        <f>VLOOKUP($L1065,Index!F:H,2,FALSE)</f>
        <v>0.25</v>
      </c>
      <c r="O1065" s="633">
        <f>VLOOKUP($L1065,Index!F:H,3,FALSE)</f>
        <v>0.15</v>
      </c>
      <c r="P1065" s="932"/>
      <c r="Q1065" s="908" t="str">
        <f t="shared" si="53"/>
        <v/>
      </c>
      <c r="R1065" s="635"/>
      <c r="S1065" s="634"/>
      <c r="T1065" s="634"/>
      <c r="U1065" s="634"/>
      <c r="V1065" s="634"/>
      <c r="W1065" s="588" t="s">
        <v>1419</v>
      </c>
      <c r="AA1065" s="604">
        <f>VLOOKUP(L1065,Index!A:D,2,FALSE)</f>
        <v>255</v>
      </c>
      <c r="AB1065" s="604">
        <f>VLOOKUP(L1065,Index!A:D,3,FALSE)</f>
        <v>63</v>
      </c>
      <c r="AC1065" s="604">
        <f>VLOOKUP(L1065,Index!A:D,4,FALSE)</f>
        <v>0</v>
      </c>
    </row>
    <row r="1066" spans="1:29" s="604" customFormat="1" ht="13.5" outlineLevel="1" x14ac:dyDescent="0.25">
      <c r="A1066" s="603"/>
      <c r="C1066" s="628"/>
      <c r="D1066" s="715" t="s">
        <v>170</v>
      </c>
      <c r="E1066" s="926" t="s">
        <v>38</v>
      </c>
      <c r="F1066" s="629" t="s">
        <v>3</v>
      </c>
      <c r="G1066" s="630" t="s">
        <v>184</v>
      </c>
      <c r="H1066" s="713" t="s">
        <v>174</v>
      </c>
      <c r="I1066" s="927" t="s">
        <v>136</v>
      </c>
      <c r="J1066" s="673" t="str">
        <f t="shared" si="54"/>
        <v>S_D0800_E1_WWR_LEITUNG</v>
      </c>
      <c r="K1066" s="862" t="str">
        <f>VLOOKUP(L1066,Index!A:D,2,FALSE)&amp;","&amp;VLOOKUP(L1066,Index!A:D,3,FALSE)&amp;","&amp;VLOOKUP(L1066,Index!A:D,4,FALSE)</f>
        <v>255,127,0</v>
      </c>
      <c r="L1066" s="632">
        <v>30</v>
      </c>
      <c r="M1066" s="629" t="s">
        <v>96</v>
      </c>
      <c r="N1066" s="633">
        <f>VLOOKUP($L1066,Index!F:H,2,FALSE)</f>
        <v>0.25</v>
      </c>
      <c r="O1066" s="633">
        <f>VLOOKUP($L1066,Index!F:H,3,FALSE)</f>
        <v>0.15</v>
      </c>
      <c r="P1066" s="932"/>
      <c r="Q1066" s="908" t="str">
        <f t="shared" si="53"/>
        <v/>
      </c>
      <c r="R1066" s="635"/>
      <c r="S1066" s="634"/>
      <c r="T1066" s="634"/>
      <c r="U1066" s="634"/>
      <c r="V1066" s="634"/>
      <c r="W1066" s="587" t="s">
        <v>1420</v>
      </c>
      <c r="AA1066" s="604">
        <f>VLOOKUP(L1066,Index!A:D,2,FALSE)</f>
        <v>255</v>
      </c>
      <c r="AB1066" s="604">
        <f>VLOOKUP(L1066,Index!A:D,3,FALSE)</f>
        <v>127</v>
      </c>
      <c r="AC1066" s="604">
        <f>VLOOKUP(L1066,Index!A:D,4,FALSE)</f>
        <v>0</v>
      </c>
    </row>
    <row r="1067" spans="1:29" s="604" customFormat="1" ht="13.5" outlineLevel="1" x14ac:dyDescent="0.25">
      <c r="A1067" s="603"/>
      <c r="C1067" s="628"/>
      <c r="D1067" s="715" t="s">
        <v>170</v>
      </c>
      <c r="E1067" s="926" t="s">
        <v>110</v>
      </c>
      <c r="F1067" s="629" t="s">
        <v>3</v>
      </c>
      <c r="G1067" s="630" t="s">
        <v>184</v>
      </c>
      <c r="H1067" s="713" t="s">
        <v>174</v>
      </c>
      <c r="I1067" s="927" t="s">
        <v>109</v>
      </c>
      <c r="J1067" s="673" t="str">
        <f t="shared" si="54"/>
        <v>S_D0800_E1_WWT_LEITUNG</v>
      </c>
      <c r="K1067" s="876" t="str">
        <f>VLOOKUP(L1067,Index!A:D,2,FALSE)&amp;","&amp;VLOOKUP(L1067,Index!A:D,3,FALSE)&amp;","&amp;VLOOKUP(L1067,Index!A:D,4,FALSE)</f>
        <v>0,76,19</v>
      </c>
      <c r="L1067" s="632">
        <v>108</v>
      </c>
      <c r="M1067" s="629" t="s">
        <v>129</v>
      </c>
      <c r="N1067" s="633">
        <f>VLOOKUP($L1067,Index!F:H,2,FALSE)</f>
        <v>0.25</v>
      </c>
      <c r="O1067" s="633">
        <f>VLOOKUP($L1067,Index!F:H,3,FALSE)</f>
        <v>0.15</v>
      </c>
      <c r="P1067" s="932"/>
      <c r="Q1067" s="908" t="str">
        <f t="shared" si="53"/>
        <v/>
      </c>
      <c r="R1067" s="635"/>
      <c r="S1067" s="634"/>
      <c r="T1067" s="634"/>
      <c r="U1067" s="634"/>
      <c r="V1067" s="634"/>
      <c r="W1067" s="587" t="s">
        <v>1421</v>
      </c>
      <c r="AA1067" s="604">
        <f>VLOOKUP(L1067,Index!A:D,2,FALSE)</f>
        <v>0</v>
      </c>
      <c r="AB1067" s="604">
        <f>VLOOKUP(L1067,Index!A:D,3,FALSE)</f>
        <v>76</v>
      </c>
      <c r="AC1067" s="604">
        <f>VLOOKUP(L1067,Index!A:D,4,FALSE)</f>
        <v>19</v>
      </c>
    </row>
    <row r="1068" spans="1:29" s="604" customFormat="1" ht="13.5" outlineLevel="1" x14ac:dyDescent="0.25">
      <c r="A1068" s="603"/>
      <c r="C1068" s="628"/>
      <c r="D1068" s="715" t="s">
        <v>170</v>
      </c>
      <c r="E1068" s="926" t="s">
        <v>1846</v>
      </c>
      <c r="F1068" s="629" t="s">
        <v>3</v>
      </c>
      <c r="G1068" s="630" t="s">
        <v>184</v>
      </c>
      <c r="H1068" s="713" t="s">
        <v>174</v>
      </c>
      <c r="I1068" s="927" t="s">
        <v>1849</v>
      </c>
      <c r="J1068" s="673" t="str">
        <f t="shared" si="54"/>
        <v>S_D0800_E1_NDL_LEITUNG</v>
      </c>
      <c r="K1068" s="958" t="str">
        <f>VLOOKUP(L1068,Index!A:D,2,FALSE)&amp;","&amp;VLOOKUP(L1068,Index!A:D,3,FALSE)&amp;","&amp;VLOOKUP(L1068,Index!A:D,4,FALSE)</f>
        <v>0,63,255</v>
      </c>
      <c r="L1068" s="632">
        <v>160</v>
      </c>
      <c r="M1068" s="629" t="s">
        <v>129</v>
      </c>
      <c r="N1068" s="633">
        <f>VLOOKUP($L1068,Index!F:H,2,FALSE)</f>
        <v>0.25</v>
      </c>
      <c r="O1068" s="633">
        <f>VLOOKUP($L1068,Index!F:H,3,FALSE)</f>
        <v>0.15</v>
      </c>
      <c r="P1068" s="932"/>
      <c r="Q1068" s="908" t="str">
        <f t="shared" si="53"/>
        <v/>
      </c>
      <c r="R1068" s="635"/>
      <c r="S1068" s="634"/>
      <c r="T1068" s="634"/>
      <c r="U1068" s="634"/>
      <c r="V1068" s="634"/>
      <c r="W1068" s="587" t="s">
        <v>1422</v>
      </c>
      <c r="AA1068" s="604">
        <f>VLOOKUP(L1068,Index!A:D,2,FALSE)</f>
        <v>0</v>
      </c>
      <c r="AB1068" s="604">
        <f>VLOOKUP(L1068,Index!A:D,3,FALSE)</f>
        <v>63</v>
      </c>
      <c r="AC1068" s="604">
        <f>VLOOKUP(L1068,Index!A:D,4,FALSE)</f>
        <v>255</v>
      </c>
    </row>
    <row r="1069" spans="1:29" s="604" customFormat="1" ht="13.5" outlineLevel="1" x14ac:dyDescent="0.25">
      <c r="A1069" s="603"/>
      <c r="C1069" s="628"/>
      <c r="D1069" s="715" t="s">
        <v>170</v>
      </c>
      <c r="E1069" s="926" t="s">
        <v>1847</v>
      </c>
      <c r="F1069" s="629" t="s">
        <v>3</v>
      </c>
      <c r="G1069" s="630" t="s">
        <v>184</v>
      </c>
      <c r="H1069" s="713" t="s">
        <v>174</v>
      </c>
      <c r="I1069" s="927" t="s">
        <v>1850</v>
      </c>
      <c r="J1069" s="673" t="str">
        <f t="shared" si="54"/>
        <v>S_D0800_E1_HDL_LEITUNG</v>
      </c>
      <c r="K1069" s="958" t="str">
        <f>VLOOKUP(L1069,Index!A:D,2,FALSE)&amp;","&amp;VLOOKUP(L1069,Index!A:D,3,FALSE)&amp;","&amp;VLOOKUP(L1069,Index!A:D,4,FALSE)</f>
        <v>0,63,255</v>
      </c>
      <c r="L1069" s="632">
        <v>160</v>
      </c>
      <c r="M1069" s="629" t="s">
        <v>129</v>
      </c>
      <c r="N1069" s="633">
        <f>VLOOKUP($L1069,Index!F:H,2,FALSE)</f>
        <v>0.25</v>
      </c>
      <c r="O1069" s="633">
        <f>VLOOKUP($L1069,Index!F:H,3,FALSE)</f>
        <v>0.15</v>
      </c>
      <c r="P1069" s="932"/>
      <c r="Q1069" s="908"/>
      <c r="R1069" s="635"/>
      <c r="S1069" s="634"/>
      <c r="T1069" s="634"/>
      <c r="U1069" s="634"/>
      <c r="V1069" s="634"/>
      <c r="W1069" s="587"/>
      <c r="AA1069" s="604">
        <f>VLOOKUP(L1069,Index!A:D,2,FALSE)</f>
        <v>0</v>
      </c>
      <c r="AB1069" s="604">
        <f>VLOOKUP(L1069,Index!A:D,3,FALSE)</f>
        <v>63</v>
      </c>
      <c r="AC1069" s="604">
        <f>VLOOKUP(L1069,Index!A:D,4,FALSE)</f>
        <v>255</v>
      </c>
    </row>
    <row r="1070" spans="1:29" s="604" customFormat="1" ht="13.5" outlineLevel="1" x14ac:dyDescent="0.25">
      <c r="A1070" s="603"/>
      <c r="C1070" s="628"/>
      <c r="D1070" s="715" t="s">
        <v>177</v>
      </c>
      <c r="E1070" s="735" t="s">
        <v>1845</v>
      </c>
      <c r="F1070" s="629" t="s">
        <v>3</v>
      </c>
      <c r="G1070" s="630" t="s">
        <v>184</v>
      </c>
      <c r="H1070" s="713" t="s">
        <v>174</v>
      </c>
      <c r="I1070" s="628" t="s">
        <v>1848</v>
      </c>
      <c r="J1070" s="673" t="str">
        <f t="shared" si="54"/>
        <v>S_D0800_E1_DAM_DAEMMUNG</v>
      </c>
      <c r="K1070" s="962" t="str">
        <f>VLOOKUP(L1070,Index!A:D,2,FALSE)&amp;","&amp;VLOOKUP(L1070,Index!A:D,3,FALSE)&amp;","&amp;VLOOKUP(L1070,Index!A:D,4,FALSE)</f>
        <v>51,51,51</v>
      </c>
      <c r="L1070" s="632">
        <v>250</v>
      </c>
      <c r="M1070" s="629" t="s">
        <v>96</v>
      </c>
      <c r="N1070" s="633">
        <f>VLOOKUP($L1070,Index!F:H,2,FALSE)</f>
        <v>0.05</v>
      </c>
      <c r="O1070" s="633">
        <f>VLOOKUP($L1070,Index!F:H,3,FALSE)</f>
        <v>0.05</v>
      </c>
      <c r="P1070" s="932"/>
      <c r="Q1070" s="908"/>
      <c r="R1070" s="635"/>
      <c r="S1070" s="634"/>
      <c r="T1070" s="634"/>
      <c r="U1070" s="634"/>
      <c r="V1070" s="634"/>
      <c r="W1070" s="587"/>
      <c r="AA1070" s="604">
        <f>VLOOKUP(L1070,Index!A:D,2,FALSE)</f>
        <v>51</v>
      </c>
      <c r="AB1070" s="604">
        <f>VLOOKUP(L1070,Index!A:D,3,FALSE)</f>
        <v>51</v>
      </c>
      <c r="AC1070" s="604">
        <f>VLOOKUP(L1070,Index!A:D,4,FALSE)</f>
        <v>51</v>
      </c>
    </row>
    <row r="1071" spans="1:29" s="604" customFormat="1" ht="13.5" outlineLevel="1" x14ac:dyDescent="0.25">
      <c r="A1071" s="603"/>
      <c r="C1071" s="628"/>
      <c r="D1071" s="715" t="s">
        <v>170</v>
      </c>
      <c r="E1071" s="926" t="s">
        <v>115</v>
      </c>
      <c r="F1071" s="629" t="s">
        <v>3</v>
      </c>
      <c r="G1071" s="630" t="s">
        <v>184</v>
      </c>
      <c r="H1071" s="713" t="s">
        <v>174</v>
      </c>
      <c r="I1071" s="927" t="s">
        <v>39</v>
      </c>
      <c r="J1071" s="673" t="str">
        <f t="shared" si="54"/>
        <v>S_D0800_E1_WAR_LEITUNG</v>
      </c>
      <c r="K1071" s="871" t="str">
        <f>VLOOKUP(L1071,Index!A:D,2,FALSE)&amp;","&amp;VLOOKUP(L1071,Index!A:D,3,FALSE)&amp;","&amp;VLOOKUP(L1071,Index!A:D,4,FALSE)</f>
        <v>0,255,255</v>
      </c>
      <c r="L1071" s="632">
        <v>130</v>
      </c>
      <c r="M1071" s="629" t="s">
        <v>129</v>
      </c>
      <c r="N1071" s="633">
        <f>VLOOKUP($L1071,Index!F:H,2,FALSE)</f>
        <v>0.45</v>
      </c>
      <c r="O1071" s="633">
        <f>VLOOKUP($L1071,Index!F:H,3,FALSE)</f>
        <v>0.35</v>
      </c>
      <c r="P1071" s="932"/>
      <c r="Q1071" s="908" t="str">
        <f t="shared" si="53"/>
        <v/>
      </c>
      <c r="R1071" s="635"/>
      <c r="S1071" s="634"/>
      <c r="T1071" s="634"/>
      <c r="U1071" s="634"/>
      <c r="V1071" s="634"/>
      <c r="W1071" s="587" t="s">
        <v>1423</v>
      </c>
      <c r="AA1071" s="604">
        <f>VLOOKUP(L1071,Index!A:D,2,FALSE)</f>
        <v>0</v>
      </c>
      <c r="AB1071" s="604">
        <f>VLOOKUP(L1071,Index!A:D,3,FALSE)</f>
        <v>255</v>
      </c>
      <c r="AC1071" s="604">
        <f>VLOOKUP(L1071,Index!A:D,4,FALSE)</f>
        <v>255</v>
      </c>
    </row>
    <row r="1072" spans="1:29" s="604" customFormat="1" ht="13.5" outlineLevel="1" x14ac:dyDescent="0.25">
      <c r="A1072" s="603"/>
      <c r="C1072" s="628"/>
      <c r="D1072" s="715" t="s">
        <v>170</v>
      </c>
      <c r="E1072" s="926" t="s">
        <v>41</v>
      </c>
      <c r="F1072" s="629" t="s">
        <v>3</v>
      </c>
      <c r="G1072" s="630" t="s">
        <v>184</v>
      </c>
      <c r="H1072" s="713" t="s">
        <v>174</v>
      </c>
      <c r="I1072" s="927" t="s">
        <v>40</v>
      </c>
      <c r="J1072" s="673" t="str">
        <f t="shared" si="54"/>
        <v>S_D0800_E1_WAS_LEITUNG</v>
      </c>
      <c r="K1072" s="872" t="str">
        <f>VLOOKUP(L1072,Index!A:D,2,FALSE)&amp;","&amp;VLOOKUP(L1072,Index!A:D,3,FALSE)&amp;","&amp;VLOOKUP(L1072,Index!A:D,4,FALSE)</f>
        <v>153,95,76</v>
      </c>
      <c r="L1072" s="632">
        <v>25</v>
      </c>
      <c r="M1072" s="629" t="s">
        <v>129</v>
      </c>
      <c r="N1072" s="633">
        <f>VLOOKUP($L1072,Index!F:H,2,FALSE)</f>
        <v>0.45</v>
      </c>
      <c r="O1072" s="633">
        <f>VLOOKUP($L1072,Index!F:H,3,FALSE)</f>
        <v>0.35</v>
      </c>
      <c r="P1072" s="932"/>
      <c r="Q1072" s="908" t="str">
        <f t="shared" si="53"/>
        <v/>
      </c>
      <c r="R1072" s="635"/>
      <c r="S1072" s="634"/>
      <c r="T1072" s="634"/>
      <c r="U1072" s="634"/>
      <c r="V1072" s="634"/>
      <c r="W1072" s="587" t="s">
        <v>1424</v>
      </c>
      <c r="AA1072" s="604">
        <f>VLOOKUP(L1072,Index!A:D,2,FALSE)</f>
        <v>153</v>
      </c>
      <c r="AB1072" s="604">
        <f>VLOOKUP(L1072,Index!A:D,3,FALSE)</f>
        <v>95</v>
      </c>
      <c r="AC1072" s="604">
        <f>VLOOKUP(L1072,Index!A:D,4,FALSE)</f>
        <v>76</v>
      </c>
    </row>
    <row r="1073" spans="1:29" s="604" customFormat="1" ht="13.5" outlineLevel="1" x14ac:dyDescent="0.25">
      <c r="A1073" s="603"/>
      <c r="C1073" s="628"/>
      <c r="D1073" s="715" t="s">
        <v>170</v>
      </c>
      <c r="E1073" s="926" t="s">
        <v>118</v>
      </c>
      <c r="F1073" s="629" t="s">
        <v>3</v>
      </c>
      <c r="G1073" s="630" t="s">
        <v>184</v>
      </c>
      <c r="H1073" s="713" t="s">
        <v>174</v>
      </c>
      <c r="I1073" s="927" t="s">
        <v>117</v>
      </c>
      <c r="J1073" s="673" t="str">
        <f t="shared" si="54"/>
        <v>S_D0800_E1_WAF_LEITUNG</v>
      </c>
      <c r="K1073" s="873" t="str">
        <f>VLOOKUP(L1073,Index!A:D,2,FALSE)&amp;","&amp;VLOOKUP(L1073,Index!A:D,3,FALSE)&amp;","&amp;VLOOKUP(L1073,Index!A:D,4,FALSE)</f>
        <v>127,63,63</v>
      </c>
      <c r="L1073" s="632">
        <v>17</v>
      </c>
      <c r="M1073" s="629" t="s">
        <v>129</v>
      </c>
      <c r="N1073" s="633">
        <f>VLOOKUP($L1073,Index!F:H,2,FALSE)</f>
        <v>0.45</v>
      </c>
      <c r="O1073" s="633">
        <f>VLOOKUP($L1073,Index!F:H,3,FALSE)</f>
        <v>0.35</v>
      </c>
      <c r="P1073" s="932"/>
      <c r="Q1073" s="908" t="str">
        <f t="shared" si="53"/>
        <v/>
      </c>
      <c r="R1073" s="635"/>
      <c r="S1073" s="634"/>
      <c r="T1073" s="634"/>
      <c r="U1073" s="634"/>
      <c r="V1073" s="634"/>
      <c r="W1073" s="587" t="s">
        <v>1425</v>
      </c>
      <c r="AA1073" s="604">
        <f>VLOOKUP(L1073,Index!A:D,2,FALSE)</f>
        <v>127</v>
      </c>
      <c r="AB1073" s="604">
        <f>VLOOKUP(L1073,Index!A:D,3,FALSE)</f>
        <v>63</v>
      </c>
      <c r="AC1073" s="604">
        <f>VLOOKUP(L1073,Index!A:D,4,FALSE)</f>
        <v>63</v>
      </c>
    </row>
    <row r="1074" spans="1:29" s="604" customFormat="1" ht="13.5" outlineLevel="1" x14ac:dyDescent="0.25">
      <c r="A1074" s="603"/>
      <c r="C1074" s="628"/>
      <c r="D1074" s="715" t="s">
        <v>170</v>
      </c>
      <c r="E1074" s="926" t="s">
        <v>123</v>
      </c>
      <c r="F1074" s="629" t="s">
        <v>3</v>
      </c>
      <c r="G1074" s="630" t="s">
        <v>184</v>
      </c>
      <c r="H1074" s="713" t="s">
        <v>174</v>
      </c>
      <c r="I1074" s="927" t="s">
        <v>122</v>
      </c>
      <c r="J1074" s="673" t="str">
        <f t="shared" si="54"/>
        <v>S_D0800_E1_WAG_LEITUNG</v>
      </c>
      <c r="K1074" s="877" t="str">
        <f>VLOOKUP(L1074,Index!A:D,2,FALSE)&amp;","&amp;VLOOKUP(L1074,Index!A:D,3,FALSE)&amp;","&amp;VLOOKUP(L1074,Index!A:D,4,FALSE)</f>
        <v>76,0,38</v>
      </c>
      <c r="L1074" s="632">
        <v>238</v>
      </c>
      <c r="M1074" s="629" t="s">
        <v>129</v>
      </c>
      <c r="N1074" s="633">
        <f>VLOOKUP($L1074,Index!F:H,2,FALSE)</f>
        <v>0.25</v>
      </c>
      <c r="O1074" s="633">
        <f>VLOOKUP($L1074,Index!F:H,3,FALSE)</f>
        <v>0.15</v>
      </c>
      <c r="P1074" s="932"/>
      <c r="Q1074" s="908" t="str">
        <f t="shared" si="53"/>
        <v/>
      </c>
      <c r="R1074" s="635"/>
      <c r="S1074" s="634"/>
      <c r="T1074" s="634"/>
      <c r="U1074" s="634"/>
      <c r="V1074" s="634"/>
      <c r="W1074" s="587" t="s">
        <v>1426</v>
      </c>
      <c r="AA1074" s="604">
        <f>VLOOKUP(L1074,Index!A:D,2,FALSE)</f>
        <v>76</v>
      </c>
      <c r="AB1074" s="604">
        <f>VLOOKUP(L1074,Index!A:D,3,FALSE)</f>
        <v>0</v>
      </c>
      <c r="AC1074" s="604">
        <f>VLOOKUP(L1074,Index!A:D,4,FALSE)</f>
        <v>38</v>
      </c>
    </row>
    <row r="1075" spans="1:29" s="604" customFormat="1" ht="13.5" outlineLevel="1" x14ac:dyDescent="0.25">
      <c r="A1075" s="603"/>
      <c r="C1075" s="628"/>
      <c r="D1075" s="715" t="s">
        <v>170</v>
      </c>
      <c r="E1075" s="926" t="s">
        <v>105</v>
      </c>
      <c r="F1075" s="629" t="s">
        <v>3</v>
      </c>
      <c r="G1075" s="630" t="s">
        <v>184</v>
      </c>
      <c r="H1075" s="713" t="s">
        <v>174</v>
      </c>
      <c r="I1075" s="927" t="s">
        <v>137</v>
      </c>
      <c r="J1075" s="673" t="str">
        <f t="shared" si="54"/>
        <v>S_D0800_E1_WAH_LEITUNG</v>
      </c>
      <c r="K1075" s="874" t="str">
        <f>VLOOKUP(L1075,Index!A:D,2,FALSE)&amp;","&amp;VLOOKUP(L1075,Index!A:D,3,FALSE)&amp;","&amp;VLOOKUP(L1075,Index!A:D,4,FALSE)</f>
        <v>204,127,102</v>
      </c>
      <c r="L1075" s="632">
        <v>23</v>
      </c>
      <c r="M1075" s="629" t="s">
        <v>129</v>
      </c>
      <c r="N1075" s="633">
        <f>VLOOKUP($L1075,Index!F:H,2,FALSE)</f>
        <v>0.25</v>
      </c>
      <c r="O1075" s="633">
        <f>VLOOKUP($L1075,Index!F:H,3,FALSE)</f>
        <v>0.15</v>
      </c>
      <c r="P1075" s="932"/>
      <c r="Q1075" s="908" t="str">
        <f t="shared" si="53"/>
        <v/>
      </c>
      <c r="R1075" s="635"/>
      <c r="S1075" s="634"/>
      <c r="T1075" s="634"/>
      <c r="U1075" s="634"/>
      <c r="V1075" s="634"/>
      <c r="W1075" s="587" t="s">
        <v>1427</v>
      </c>
      <c r="AA1075" s="604">
        <f>VLOOKUP(L1075,Index!A:D,2,FALSE)</f>
        <v>204</v>
      </c>
      <c r="AB1075" s="604">
        <f>VLOOKUP(L1075,Index!A:D,3,FALSE)</f>
        <v>127</v>
      </c>
      <c r="AC1075" s="604">
        <f>VLOOKUP(L1075,Index!A:D,4,FALSE)</f>
        <v>102</v>
      </c>
    </row>
    <row r="1076" spans="1:29" s="604" customFormat="1" ht="13.5" outlineLevel="1" x14ac:dyDescent="0.25">
      <c r="A1076" s="603"/>
      <c r="C1076" s="628"/>
      <c r="D1076" s="715" t="s">
        <v>170</v>
      </c>
      <c r="E1076" s="926" t="s">
        <v>116</v>
      </c>
      <c r="F1076" s="629" t="s">
        <v>3</v>
      </c>
      <c r="G1076" s="630" t="s">
        <v>184</v>
      </c>
      <c r="H1076" s="713" t="s">
        <v>174</v>
      </c>
      <c r="I1076" s="927" t="s">
        <v>138</v>
      </c>
      <c r="J1076" s="673" t="str">
        <f t="shared" si="54"/>
        <v>S_D0800_E1_WAI_LEITUNG</v>
      </c>
      <c r="K1076" s="874" t="str">
        <f>VLOOKUP(L1076,Index!A:D,2,FALSE)&amp;","&amp;VLOOKUP(L1076,Index!A:D,3,FALSE)&amp;","&amp;VLOOKUP(L1076,Index!A:D,4,FALSE)</f>
        <v>204,127,102</v>
      </c>
      <c r="L1076" s="632">
        <v>23</v>
      </c>
      <c r="M1076" s="629" t="s">
        <v>129</v>
      </c>
      <c r="N1076" s="633">
        <f>VLOOKUP($L1076,Index!F:H,2,FALSE)</f>
        <v>0.25</v>
      </c>
      <c r="O1076" s="633">
        <f>VLOOKUP($L1076,Index!F:H,3,FALSE)</f>
        <v>0.15</v>
      </c>
      <c r="P1076" s="932"/>
      <c r="Q1076" s="908" t="str">
        <f t="shared" si="53"/>
        <v/>
      </c>
      <c r="R1076" s="635"/>
      <c r="S1076" s="634"/>
      <c r="T1076" s="634"/>
      <c r="U1076" s="634"/>
      <c r="V1076" s="634"/>
      <c r="W1076" s="587" t="s">
        <v>1428</v>
      </c>
      <c r="AA1076" s="604">
        <f>VLOOKUP(L1076,Index!A:D,2,FALSE)</f>
        <v>204</v>
      </c>
      <c r="AB1076" s="604">
        <f>VLOOKUP(L1076,Index!A:D,3,FALSE)</f>
        <v>127</v>
      </c>
      <c r="AC1076" s="604">
        <f>VLOOKUP(L1076,Index!A:D,4,FALSE)</f>
        <v>102</v>
      </c>
    </row>
    <row r="1077" spans="1:29" s="604" customFormat="1" ht="13.5" outlineLevel="1" x14ac:dyDescent="0.25">
      <c r="A1077" s="603"/>
      <c r="C1077" s="628"/>
      <c r="D1077" s="715" t="s">
        <v>170</v>
      </c>
      <c r="E1077" s="926" t="s">
        <v>1851</v>
      </c>
      <c r="F1077" s="629" t="s">
        <v>3</v>
      </c>
      <c r="G1077" s="630" t="s">
        <v>184</v>
      </c>
      <c r="H1077" s="713" t="s">
        <v>174</v>
      </c>
      <c r="I1077" s="927" t="s">
        <v>139</v>
      </c>
      <c r="J1077" s="673" t="str">
        <f t="shared" si="54"/>
        <v>S_D0800_E1_WAM_LEITUNG</v>
      </c>
      <c r="K1077" s="872" t="str">
        <f>VLOOKUP(L1077,Index!A:D,2,FALSE)&amp;","&amp;VLOOKUP(L1077,Index!A:D,3,FALSE)&amp;","&amp;VLOOKUP(L1077,Index!A:D,4,FALSE)</f>
        <v>153,95,76</v>
      </c>
      <c r="L1077" s="632">
        <v>25</v>
      </c>
      <c r="M1077" s="629" t="s">
        <v>129</v>
      </c>
      <c r="N1077" s="633">
        <f>VLOOKUP($L1077,Index!F:H,2,FALSE)</f>
        <v>0.45</v>
      </c>
      <c r="O1077" s="633">
        <f>VLOOKUP($L1077,Index!F:H,3,FALSE)</f>
        <v>0.35</v>
      </c>
      <c r="P1077" s="932"/>
      <c r="Q1077" s="908" t="str">
        <f t="shared" si="53"/>
        <v/>
      </c>
      <c r="R1077" s="635"/>
      <c r="S1077" s="634"/>
      <c r="T1077" s="634"/>
      <c r="U1077" s="634"/>
      <c r="V1077" s="634"/>
      <c r="W1077" s="587" t="s">
        <v>1429</v>
      </c>
      <c r="AA1077" s="604">
        <f>VLOOKUP(L1077,Index!A:D,2,FALSE)</f>
        <v>153</v>
      </c>
      <c r="AB1077" s="604">
        <f>VLOOKUP(L1077,Index!A:D,3,FALSE)</f>
        <v>95</v>
      </c>
      <c r="AC1077" s="604">
        <f>VLOOKUP(L1077,Index!A:D,4,FALSE)</f>
        <v>76</v>
      </c>
    </row>
    <row r="1078" spans="1:29" s="604" customFormat="1" ht="13.5" outlineLevel="1" x14ac:dyDescent="0.25">
      <c r="A1078" s="603"/>
      <c r="C1078" s="628"/>
      <c r="D1078" s="715" t="s">
        <v>170</v>
      </c>
      <c r="E1078" s="926" t="s">
        <v>151</v>
      </c>
      <c r="F1078" s="629" t="s">
        <v>3</v>
      </c>
      <c r="G1078" s="630" t="s">
        <v>184</v>
      </c>
      <c r="H1078" s="713" t="s">
        <v>174</v>
      </c>
      <c r="I1078" s="927" t="s">
        <v>140</v>
      </c>
      <c r="J1078" s="673" t="str">
        <f t="shared" si="54"/>
        <v>S_D0800_E1_WSB_LEITUNG</v>
      </c>
      <c r="K1078" s="871" t="str">
        <f>VLOOKUP(L1078,Index!A:D,2,FALSE)&amp;","&amp;VLOOKUP(L1078,Index!A:D,3,FALSE)&amp;","&amp;VLOOKUP(L1078,Index!A:D,4,FALSE)</f>
        <v>0,255,255</v>
      </c>
      <c r="L1078" s="632">
        <v>130</v>
      </c>
      <c r="M1078" s="629" t="s">
        <v>129</v>
      </c>
      <c r="N1078" s="633">
        <f>VLOOKUP($L1078,Index!F:H,2,FALSE)</f>
        <v>0.45</v>
      </c>
      <c r="O1078" s="633">
        <f>VLOOKUP($L1078,Index!F:H,3,FALSE)</f>
        <v>0.35</v>
      </c>
      <c r="P1078" s="932"/>
      <c r="Q1078" s="908" t="str">
        <f t="shared" si="53"/>
        <v/>
      </c>
      <c r="R1078" s="635"/>
      <c r="S1078" s="634"/>
      <c r="T1078" s="634"/>
      <c r="U1078" s="634"/>
      <c r="V1078" s="634"/>
      <c r="W1078" s="588" t="s">
        <v>1432</v>
      </c>
      <c r="AA1078" s="604">
        <f>VLOOKUP(L1078,Index!A:D,2,FALSE)</f>
        <v>0</v>
      </c>
      <c r="AB1078" s="604">
        <f>VLOOKUP(L1078,Index!A:D,3,FALSE)</f>
        <v>255</v>
      </c>
      <c r="AC1078" s="604">
        <f>VLOOKUP(L1078,Index!A:D,4,FALSE)</f>
        <v>255</v>
      </c>
    </row>
    <row r="1079" spans="1:29" s="604" customFormat="1" ht="13.5" outlineLevel="1" x14ac:dyDescent="0.25">
      <c r="A1079" s="603"/>
      <c r="C1079" s="628"/>
      <c r="D1079" s="715" t="s">
        <v>170</v>
      </c>
      <c r="E1079" s="926" t="s">
        <v>126</v>
      </c>
      <c r="F1079" s="629" t="s">
        <v>3</v>
      </c>
      <c r="G1079" s="630" t="s">
        <v>184</v>
      </c>
      <c r="H1079" s="713" t="s">
        <v>174</v>
      </c>
      <c r="I1079" s="927" t="s">
        <v>141</v>
      </c>
      <c r="J1079" s="673" t="str">
        <f t="shared" si="54"/>
        <v>S_D0800_E1_WSI_LEITUNG</v>
      </c>
      <c r="K1079" s="960" t="str">
        <f>VLOOKUP(L1079,Index!A:D,2,FALSE)&amp;","&amp;VLOOKUP(L1079,Index!A:D,3,FALSE)&amp;","&amp;VLOOKUP(L1079,Index!A:D,4,FALSE)</f>
        <v>152,152,76</v>
      </c>
      <c r="L1079" s="632">
        <v>55</v>
      </c>
      <c r="M1079" s="629" t="s">
        <v>129</v>
      </c>
      <c r="N1079" s="633">
        <f>VLOOKUP($L1079,Index!F:H,2,FALSE)</f>
        <v>0.25</v>
      </c>
      <c r="O1079" s="633">
        <f>VLOOKUP($L1079,Index!F:H,3,FALSE)</f>
        <v>0.15</v>
      </c>
      <c r="P1079" s="932"/>
      <c r="Q1079" s="908" t="str">
        <f t="shared" si="53"/>
        <v/>
      </c>
      <c r="R1079" s="635"/>
      <c r="S1079" s="634"/>
      <c r="T1079" s="634"/>
      <c r="U1079" s="634"/>
      <c r="V1079" s="634"/>
      <c r="AA1079" s="604">
        <f>VLOOKUP(L1079,Index!A:D,2,FALSE)</f>
        <v>152</v>
      </c>
      <c r="AB1079" s="604">
        <f>VLOOKUP(L1079,Index!A:D,3,FALSE)</f>
        <v>152</v>
      </c>
      <c r="AC1079" s="604">
        <f>VLOOKUP(L1079,Index!A:D,4,FALSE)</f>
        <v>76</v>
      </c>
    </row>
    <row r="1080" spans="1:29" s="604" customFormat="1" ht="13.5" outlineLevel="1" x14ac:dyDescent="0.25">
      <c r="A1080" s="603"/>
      <c r="C1080" s="628"/>
      <c r="D1080" s="715" t="s">
        <v>170</v>
      </c>
      <c r="E1080" s="926" t="s">
        <v>106</v>
      </c>
      <c r="F1080" s="629" t="s">
        <v>3</v>
      </c>
      <c r="G1080" s="630" t="s">
        <v>184</v>
      </c>
      <c r="H1080" s="713" t="s">
        <v>174</v>
      </c>
      <c r="I1080" s="927" t="s">
        <v>40</v>
      </c>
      <c r="J1080" s="673" t="str">
        <f t="shared" si="54"/>
        <v>S_D0800_E1_WAS_LEITUNG</v>
      </c>
      <c r="K1080" s="875" t="str">
        <f>VLOOKUP(L1080,Index!A:D,2,FALSE)&amp;","&amp;VLOOKUP(L1080,Index!A:D,3,FALSE)&amp;","&amp;VLOOKUP(L1080,Index!A:D,4,FALSE)</f>
        <v>76,114,152</v>
      </c>
      <c r="L1080" s="632">
        <v>155</v>
      </c>
      <c r="M1080" s="629" t="s">
        <v>129</v>
      </c>
      <c r="N1080" s="633">
        <f>VLOOKUP($L1080,Index!F:H,2,FALSE)</f>
        <v>0.25</v>
      </c>
      <c r="O1080" s="633">
        <f>VLOOKUP($L1080,Index!F:H,3,FALSE)</f>
        <v>0.15</v>
      </c>
      <c r="P1080" s="932"/>
      <c r="Q1080" s="908" t="str">
        <f t="shared" si="53"/>
        <v/>
      </c>
      <c r="R1080" s="635"/>
      <c r="S1080" s="634"/>
      <c r="T1080" s="634"/>
      <c r="U1080" s="634"/>
      <c r="V1080" s="634"/>
      <c r="AA1080" s="604">
        <f>VLOOKUP(L1080,Index!A:D,2,FALSE)</f>
        <v>76</v>
      </c>
      <c r="AB1080" s="604">
        <f>VLOOKUP(L1080,Index!A:D,3,FALSE)</f>
        <v>114</v>
      </c>
      <c r="AC1080" s="604">
        <f>VLOOKUP(L1080,Index!A:D,4,FALSE)</f>
        <v>152</v>
      </c>
    </row>
    <row r="1081" spans="1:29" s="604" customFormat="1" ht="13.5" outlineLevel="1" x14ac:dyDescent="0.25">
      <c r="A1081" s="603"/>
      <c r="C1081" s="628"/>
      <c r="D1081" s="715" t="s">
        <v>170</v>
      </c>
      <c r="E1081" s="926" t="s">
        <v>46</v>
      </c>
      <c r="F1081" s="629" t="s">
        <v>3</v>
      </c>
      <c r="G1081" s="630" t="s">
        <v>184</v>
      </c>
      <c r="H1081" s="713" t="s">
        <v>174</v>
      </c>
      <c r="I1081" s="927" t="s">
        <v>142</v>
      </c>
      <c r="J1081" s="673" t="str">
        <f t="shared" si="54"/>
        <v>S_D0800_E1_WRK_LEITUNG</v>
      </c>
      <c r="K1081" s="875" t="str">
        <f>VLOOKUP(L1081,Index!A:D,2,FALSE)&amp;","&amp;VLOOKUP(L1081,Index!A:D,3,FALSE)&amp;","&amp;VLOOKUP(L1081,Index!A:D,4,FALSE)</f>
        <v>76,114,152</v>
      </c>
      <c r="L1081" s="632">
        <v>155</v>
      </c>
      <c r="M1081" s="629" t="s">
        <v>129</v>
      </c>
      <c r="N1081" s="633">
        <f>VLOOKUP($L1081,Index!F:H,2,FALSE)</f>
        <v>0.25</v>
      </c>
      <c r="O1081" s="633">
        <f>VLOOKUP($L1081,Index!F:H,3,FALSE)</f>
        <v>0.15</v>
      </c>
      <c r="P1081" s="932"/>
      <c r="Q1081" s="908" t="str">
        <f t="shared" si="53"/>
        <v/>
      </c>
      <c r="R1081" s="635"/>
      <c r="S1081" s="634"/>
      <c r="T1081" s="634"/>
      <c r="U1081" s="634"/>
      <c r="V1081" s="634"/>
      <c r="AA1081" s="604">
        <f>VLOOKUP(L1081,Index!A:D,2,FALSE)</f>
        <v>76</v>
      </c>
      <c r="AB1081" s="604">
        <f>VLOOKUP(L1081,Index!A:D,3,FALSE)</f>
        <v>114</v>
      </c>
      <c r="AC1081" s="604">
        <f>VLOOKUP(L1081,Index!A:D,4,FALSE)</f>
        <v>152</v>
      </c>
    </row>
    <row r="1082" spans="1:29" s="604" customFormat="1" ht="13.5" outlineLevel="1" x14ac:dyDescent="0.25">
      <c r="A1082" s="603"/>
      <c r="C1082" s="713"/>
      <c r="D1082" s="715" t="s">
        <v>171</v>
      </c>
      <c r="E1082" s="679" t="s">
        <v>1768</v>
      </c>
      <c r="F1082" s="714" t="s">
        <v>3</v>
      </c>
      <c r="G1082" s="716" t="s">
        <v>184</v>
      </c>
      <c r="H1082" s="713" t="s">
        <v>174</v>
      </c>
      <c r="I1082" s="713"/>
      <c r="J1082" s="673" t="str">
        <f>F1082&amp;"_"&amp;G1082&amp;"_"&amp;H1082&amp;"_"&amp;UPPER(D1082)</f>
        <v>S_D0800_E1_ERSCHLIESSUNG</v>
      </c>
      <c r="K1082" s="743" t="str">
        <f>VLOOKUP(L1082,Index!A:D,2,FALSE)&amp;","&amp;VLOOKUP(L1082,Index!A:D,3,FALSE)&amp;","&amp;VLOOKUP(L1082,Index!A:D,4,FALSE)</f>
        <v>51,51,51</v>
      </c>
      <c r="L1082" s="718">
        <v>250</v>
      </c>
      <c r="M1082" s="714" t="s">
        <v>129</v>
      </c>
      <c r="N1082" s="719">
        <f>VLOOKUP($L1082,Index!F:H,2,FALSE)</f>
        <v>0.05</v>
      </c>
      <c r="O1082" s="719">
        <f>VLOOKUP($L1082,Index!F:H,3,FALSE)</f>
        <v>0.05</v>
      </c>
      <c r="P1082" s="932"/>
      <c r="Q1082" s="908" t="str">
        <f t="shared" si="53"/>
        <v/>
      </c>
      <c r="R1082" s="678"/>
      <c r="S1082" s="679"/>
      <c r="T1082" s="679"/>
      <c r="U1082" s="679"/>
      <c r="V1082" s="680"/>
      <c r="AA1082" s="604">
        <f>VLOOKUP(L1082,Index!A:D,2,FALSE)</f>
        <v>51</v>
      </c>
      <c r="AB1082" s="604">
        <f>VLOOKUP(L1082,Index!A:D,3,FALSE)</f>
        <v>51</v>
      </c>
      <c r="AC1082" s="604">
        <f>VLOOKUP(L1082,Index!A:D,4,FALSE)</f>
        <v>51</v>
      </c>
    </row>
    <row r="1083" spans="1:29" s="604" customFormat="1" ht="13.5" outlineLevel="1" x14ac:dyDescent="0.25">
      <c r="A1083" s="603"/>
      <c r="C1083" s="713"/>
      <c r="D1083" s="715" t="s">
        <v>177</v>
      </c>
      <c r="E1083" s="679" t="s">
        <v>1768</v>
      </c>
      <c r="F1083" s="714" t="s">
        <v>3</v>
      </c>
      <c r="G1083" s="716" t="s">
        <v>184</v>
      </c>
      <c r="H1083" s="713" t="s">
        <v>174</v>
      </c>
      <c r="I1083" s="713"/>
      <c r="J1083" s="673" t="str">
        <f>F1083&amp;"_"&amp;G1083&amp;"_"&amp;H1083&amp;"_"&amp;UPPER(D1083)</f>
        <v>S_D0800_E1_DAEMMUNG</v>
      </c>
      <c r="K1083" s="743" t="str">
        <f>VLOOKUP(L1083,Index!A:D,2,FALSE)&amp;","&amp;VLOOKUP(L1083,Index!A:D,3,FALSE)&amp;","&amp;VLOOKUP(L1083,Index!A:D,4,FALSE)</f>
        <v>51,51,51</v>
      </c>
      <c r="L1083" s="718">
        <v>250</v>
      </c>
      <c r="M1083" s="714" t="s">
        <v>96</v>
      </c>
      <c r="N1083" s="719">
        <f>VLOOKUP($L1083,Index!F:H,2,FALSE)</f>
        <v>0.05</v>
      </c>
      <c r="O1083" s="719">
        <f>VLOOKUP($L1083,Index!F:H,3,FALSE)</f>
        <v>0.05</v>
      </c>
      <c r="P1083" s="932"/>
      <c r="Q1083" s="908" t="str">
        <f t="shared" si="53"/>
        <v/>
      </c>
      <c r="R1083" s="678"/>
      <c r="S1083" s="679"/>
      <c r="T1083" s="679"/>
      <c r="U1083" s="679"/>
      <c r="V1083" s="680"/>
      <c r="W1083" s="878" t="s">
        <v>890</v>
      </c>
      <c r="AA1083" s="604">
        <f>VLOOKUP(L1083,Index!A:D,2,FALSE)</f>
        <v>51</v>
      </c>
      <c r="AB1083" s="604">
        <f>VLOOKUP(L1083,Index!A:D,3,FALSE)</f>
        <v>51</v>
      </c>
      <c r="AC1083" s="604">
        <f>VLOOKUP(L1083,Index!A:D,4,FALSE)</f>
        <v>51</v>
      </c>
    </row>
    <row r="1084" spans="1:29" s="604" customFormat="1" ht="13.5" outlineLevel="1" x14ac:dyDescent="0.25">
      <c r="A1084" s="603"/>
      <c r="C1084" s="601" t="s">
        <v>476</v>
      </c>
      <c r="D1084" s="601" t="s">
        <v>852</v>
      </c>
      <c r="E1084" s="626"/>
      <c r="F1084" s="600"/>
      <c r="G1084" s="622"/>
      <c r="H1084" s="601"/>
      <c r="I1084" s="601"/>
      <c r="J1084" s="623"/>
      <c r="K1084" s="600"/>
      <c r="L1084" s="624"/>
      <c r="M1084" s="600"/>
      <c r="N1084" s="625"/>
      <c r="O1084" s="625"/>
      <c r="P1084" s="931"/>
      <c r="Q1084" s="907" t="str">
        <f t="shared" ref="Q1084:Q1096" si="55">IF(COUNTIF($S1084,"&lt;&gt;"),"X","")</f>
        <v/>
      </c>
      <c r="R1084" s="627"/>
      <c r="S1084" s="626"/>
      <c r="T1084" s="626"/>
      <c r="U1084" s="626"/>
      <c r="V1084" s="626"/>
      <c r="W1084" s="772" t="s">
        <v>1201</v>
      </c>
      <c r="AA1084" s="604" t="e">
        <f>VLOOKUP(L1084,Index!A:D,2,FALSE)</f>
        <v>#N/A</v>
      </c>
      <c r="AB1084" s="604" t="e">
        <f>VLOOKUP(L1084,Index!A:D,3,FALSE)</f>
        <v>#N/A</v>
      </c>
      <c r="AC1084" s="604" t="e">
        <f>VLOOKUP(L1084,Index!A:D,4,FALSE)</f>
        <v>#N/A</v>
      </c>
    </row>
    <row r="1085" spans="1:29" s="604" customFormat="1" ht="13.5" outlineLevel="1" x14ac:dyDescent="0.25">
      <c r="A1085" s="603"/>
      <c r="C1085" s="773"/>
      <c r="D1085" s="775" t="s">
        <v>222</v>
      </c>
      <c r="E1085" s="679" t="s">
        <v>222</v>
      </c>
      <c r="F1085" s="852" t="s">
        <v>3</v>
      </c>
      <c r="G1085" s="716" t="s">
        <v>476</v>
      </c>
      <c r="H1085" s="773" t="s">
        <v>221</v>
      </c>
      <c r="I1085" s="773"/>
      <c r="J1085" s="673" t="str">
        <f t="shared" ref="J1085:J1095" si="56">F1085&amp;"_"&amp;G1085&amp;"_"&amp;H1085&amp;"_"&amp;UPPER(D1085)</f>
        <v>S_V0100_C3_HILFSKONSTRUKTION</v>
      </c>
      <c r="K1085" s="776" t="str">
        <f>VLOOKUP(L1085,Index!A:D,2,FALSE)&amp;","&amp;VLOOKUP(L1085,Index!A:D,3,FALSE)&amp;","&amp;VLOOKUP(L1085,Index!A:D,4,FALSE)</f>
        <v>0,255,0</v>
      </c>
      <c r="L1085" s="777">
        <v>3</v>
      </c>
      <c r="M1085" s="774" t="s">
        <v>129</v>
      </c>
      <c r="N1085" s="719">
        <f>VLOOKUP($L1085,Index!F:H,2,FALSE)</f>
        <v>0</v>
      </c>
      <c r="O1085" s="719">
        <f>VLOOKUP($L1085,Index!F:H,3,FALSE)</f>
        <v>0</v>
      </c>
      <c r="P1085" s="932"/>
      <c r="Q1085" s="908" t="str">
        <f t="shared" si="55"/>
        <v>X</v>
      </c>
      <c r="R1085" s="678"/>
      <c r="S1085" s="679" t="s">
        <v>1618</v>
      </c>
      <c r="T1085" s="679" t="s">
        <v>1619</v>
      </c>
      <c r="U1085" s="679"/>
      <c r="V1085" s="684"/>
      <c r="W1085" s="879" t="s">
        <v>1380</v>
      </c>
      <c r="AA1085" s="604">
        <f>VLOOKUP(L1085,Index!A:D,2,FALSE)</f>
        <v>0</v>
      </c>
      <c r="AB1085" s="604">
        <f>VLOOKUP(L1085,Index!A:D,3,FALSE)</f>
        <v>255</v>
      </c>
      <c r="AC1085" s="604">
        <f>VLOOKUP(L1085,Index!A:D,4,FALSE)</f>
        <v>0</v>
      </c>
    </row>
    <row r="1086" spans="1:29" s="604" customFormat="1" ht="13.5" outlineLevel="1" x14ac:dyDescent="0.25">
      <c r="A1086" s="603"/>
      <c r="C1086" s="773"/>
      <c r="D1086" s="775" t="s">
        <v>1572</v>
      </c>
      <c r="E1086" s="679" t="s">
        <v>1572</v>
      </c>
      <c r="F1086" s="852" t="s">
        <v>3</v>
      </c>
      <c r="G1086" s="716" t="s">
        <v>476</v>
      </c>
      <c r="H1086" s="773" t="s">
        <v>223</v>
      </c>
      <c r="I1086" s="773"/>
      <c r="J1086" s="673" t="str">
        <f t="shared" si="56"/>
        <v>S_V0100_D1_KOTE</v>
      </c>
      <c r="K1086" s="826" t="str">
        <f>VLOOKUP(L1086,Index!A:D,2,FALSE)&amp;","&amp;VLOOKUP(L1086,Index!A:D,3,FALSE)&amp;","&amp;VLOOKUP(L1086,Index!A:D,4,FALSE)</f>
        <v>91,91,91</v>
      </c>
      <c r="L1086" s="777">
        <v>251</v>
      </c>
      <c r="M1086" s="774" t="s">
        <v>129</v>
      </c>
      <c r="N1086" s="719">
        <f>VLOOKUP($L1086,Index!F:H,2,FALSE)</f>
        <v>0.1</v>
      </c>
      <c r="O1086" s="719">
        <f>VLOOKUP($L1086,Index!F:H,3,FALSE)</f>
        <v>0.1</v>
      </c>
      <c r="P1086" s="932"/>
      <c r="Q1086" s="908" t="str">
        <f t="shared" si="55"/>
        <v/>
      </c>
      <c r="R1086" s="678"/>
      <c r="S1086" s="679"/>
      <c r="T1086" s="679"/>
      <c r="U1086" s="679"/>
      <c r="V1086" s="684"/>
      <c r="W1086" s="879" t="s">
        <v>1381</v>
      </c>
      <c r="AA1086" s="604">
        <f>VLOOKUP(L1086,Index!A:D,2,FALSE)</f>
        <v>91</v>
      </c>
      <c r="AB1086" s="604">
        <f>VLOOKUP(L1086,Index!A:D,3,FALSE)</f>
        <v>91</v>
      </c>
      <c r="AC1086" s="604">
        <f>VLOOKUP(L1086,Index!A:D,4,FALSE)</f>
        <v>91</v>
      </c>
    </row>
    <row r="1087" spans="1:29" s="604" customFormat="1" ht="13.5" outlineLevel="1" x14ac:dyDescent="0.25">
      <c r="A1087" s="603"/>
      <c r="C1087" s="773"/>
      <c r="D1087" s="775" t="s">
        <v>1673</v>
      </c>
      <c r="E1087" s="679" t="s">
        <v>1673</v>
      </c>
      <c r="F1087" s="852" t="s">
        <v>3</v>
      </c>
      <c r="G1087" s="716" t="s">
        <v>476</v>
      </c>
      <c r="H1087" s="773" t="s">
        <v>224</v>
      </c>
      <c r="I1087" s="773"/>
      <c r="J1087" s="673" t="str">
        <f t="shared" si="56"/>
        <v>S_V0100_D2_MASSE</v>
      </c>
      <c r="K1087" s="778" t="str">
        <f>VLOOKUP(L1087,Index!A:D,2,FALSE)&amp;","&amp;VLOOKUP(L1087,Index!A:D,3,FALSE)&amp;","&amp;VLOOKUP(L1087,Index!A:D,4,FALSE)</f>
        <v>51,51,51</v>
      </c>
      <c r="L1087" s="777">
        <v>250</v>
      </c>
      <c r="M1087" s="774" t="s">
        <v>129</v>
      </c>
      <c r="N1087" s="719">
        <f>VLOOKUP($L1087,Index!F:H,2,FALSE)</f>
        <v>0.05</v>
      </c>
      <c r="O1087" s="719">
        <f>VLOOKUP($L1087,Index!F:H,3,FALSE)</f>
        <v>0.05</v>
      </c>
      <c r="P1087" s="932"/>
      <c r="Q1087" s="908" t="str">
        <f t="shared" si="55"/>
        <v/>
      </c>
      <c r="R1087" s="678"/>
      <c r="S1087" s="679"/>
      <c r="T1087" s="679"/>
      <c r="U1087" s="679"/>
      <c r="V1087" s="684"/>
      <c r="W1087" s="880" t="s">
        <v>1382</v>
      </c>
      <c r="AA1087" s="604">
        <f>VLOOKUP(L1087,Index!A:D,2,FALSE)</f>
        <v>51</v>
      </c>
      <c r="AB1087" s="604">
        <f>VLOOKUP(L1087,Index!A:D,3,FALSE)</f>
        <v>51</v>
      </c>
      <c r="AC1087" s="604">
        <f>VLOOKUP(L1087,Index!A:D,4,FALSE)</f>
        <v>51</v>
      </c>
    </row>
    <row r="1088" spans="1:29" s="604" customFormat="1" ht="13.5" outlineLevel="1" x14ac:dyDescent="0.25">
      <c r="A1088" s="603"/>
      <c r="C1088" s="773"/>
      <c r="D1088" s="775" t="s">
        <v>1573</v>
      </c>
      <c r="E1088" s="679" t="s">
        <v>1573</v>
      </c>
      <c r="F1088" s="852" t="s">
        <v>3</v>
      </c>
      <c r="G1088" s="716" t="s">
        <v>476</v>
      </c>
      <c r="H1088" s="773" t="s">
        <v>225</v>
      </c>
      <c r="I1088" s="773"/>
      <c r="J1088" s="673" t="str">
        <f t="shared" si="56"/>
        <v>S_V0100_G9_REFERENZ</v>
      </c>
      <c r="K1088" s="779" t="str">
        <f>VLOOKUP(L1088,Index!A:D,2,FALSE)&amp;","&amp;VLOOKUP(L1088,Index!A:D,3,FALSE)&amp;","&amp;VLOOKUP(L1088,Index!A:D,4,FALSE)</f>
        <v>255,127,0</v>
      </c>
      <c r="L1088" s="780">
        <v>30</v>
      </c>
      <c r="M1088" s="774" t="s">
        <v>129</v>
      </c>
      <c r="N1088" s="719">
        <f>VLOOKUP($L1088,Index!F:H,2,FALSE)</f>
        <v>0.25</v>
      </c>
      <c r="O1088" s="719">
        <f>VLOOKUP($L1088,Index!F:H,3,FALSE)</f>
        <v>0.15</v>
      </c>
      <c r="P1088" s="932"/>
      <c r="Q1088" s="908" t="str">
        <f t="shared" si="55"/>
        <v>X</v>
      </c>
      <c r="R1088" s="678"/>
      <c r="S1088" s="679" t="s">
        <v>1430</v>
      </c>
      <c r="T1088" s="679" t="s">
        <v>1383</v>
      </c>
      <c r="U1088" s="679"/>
      <c r="V1088" s="684"/>
      <c r="W1088" s="880" t="s">
        <v>1385</v>
      </c>
      <c r="AA1088" s="604">
        <f>VLOOKUP(L1088,Index!A:D,2,FALSE)</f>
        <v>255</v>
      </c>
      <c r="AB1088" s="604">
        <f>VLOOKUP(L1088,Index!A:D,3,FALSE)</f>
        <v>127</v>
      </c>
      <c r="AC1088" s="604">
        <f>VLOOKUP(L1088,Index!A:D,4,FALSE)</f>
        <v>0</v>
      </c>
    </row>
    <row r="1089" spans="1:29" s="604" customFormat="1" ht="13.5" outlineLevel="1" x14ac:dyDescent="0.25">
      <c r="A1089" s="603"/>
      <c r="C1089" s="773"/>
      <c r="D1089" s="775" t="s">
        <v>1574</v>
      </c>
      <c r="E1089" s="679" t="s">
        <v>1574</v>
      </c>
      <c r="F1089" s="852" t="s">
        <v>3</v>
      </c>
      <c r="G1089" s="716" t="s">
        <v>476</v>
      </c>
      <c r="H1089" s="773" t="s">
        <v>226</v>
      </c>
      <c r="I1089" s="773"/>
      <c r="J1089" s="673" t="str">
        <f t="shared" si="56"/>
        <v>S_V0100_G10_ROTSTIFT</v>
      </c>
      <c r="K1089" s="781" t="str">
        <f>VLOOKUP(L1089,Index!A:D,2,FALSE)&amp;","&amp;VLOOKUP(L1089,Index!A:D,3,FALSE)&amp;","&amp;VLOOKUP(L1089,Index!A:D,4,FALSE)</f>
        <v>255,0,0</v>
      </c>
      <c r="L1089" s="777">
        <v>1</v>
      </c>
      <c r="M1089" s="774" t="s">
        <v>129</v>
      </c>
      <c r="N1089" s="719">
        <f>VLOOKUP($L1089,Index!F:H,2,FALSE)</f>
        <v>0</v>
      </c>
      <c r="O1089" s="719">
        <f>VLOOKUP($L1089,Index!F:H,3,FALSE)</f>
        <v>0</v>
      </c>
      <c r="P1089" s="932"/>
      <c r="Q1089" s="908" t="str">
        <f t="shared" si="55"/>
        <v>X</v>
      </c>
      <c r="R1089" s="678"/>
      <c r="S1089" s="679" t="s">
        <v>1431</v>
      </c>
      <c r="T1089" s="679" t="s">
        <v>1384</v>
      </c>
      <c r="U1089" s="679"/>
      <c r="V1089" s="680"/>
      <c r="AA1089" s="604">
        <f>VLOOKUP(L1089,Index!A:D,2,FALSE)</f>
        <v>255</v>
      </c>
      <c r="AB1089" s="604">
        <f>VLOOKUP(L1089,Index!A:D,3,FALSE)</f>
        <v>0</v>
      </c>
      <c r="AC1089" s="604">
        <f>VLOOKUP(L1089,Index!A:D,4,FALSE)</f>
        <v>0</v>
      </c>
    </row>
    <row r="1090" spans="1:29" s="604" customFormat="1" ht="13.5" outlineLevel="1" x14ac:dyDescent="0.25">
      <c r="A1090" s="603"/>
      <c r="C1090" s="773"/>
      <c r="D1090" s="775" t="s">
        <v>1575</v>
      </c>
      <c r="E1090" s="679" t="s">
        <v>1575</v>
      </c>
      <c r="F1090" s="852" t="s">
        <v>3</v>
      </c>
      <c r="G1090" s="716" t="s">
        <v>476</v>
      </c>
      <c r="H1090" s="773" t="s">
        <v>227</v>
      </c>
      <c r="I1090" s="773"/>
      <c r="J1090" s="673" t="str">
        <f t="shared" si="56"/>
        <v>S_V0100_G11_SCHNITTLINIE</v>
      </c>
      <c r="K1090" s="782" t="str">
        <f>VLOOKUP(L1090,Index!A:D,2,FALSE)&amp;","&amp;VLOOKUP(L1090,Index!A:D,3,FALSE)&amp;","&amp;VLOOKUP(L1090,Index!A:D,4,FALSE)</f>
        <v>132,132,132</v>
      </c>
      <c r="L1090" s="780">
        <v>252</v>
      </c>
      <c r="M1090" s="774" t="s">
        <v>129</v>
      </c>
      <c r="N1090" s="719">
        <f>VLOOKUP($L1090,Index!F:H,2,FALSE)</f>
        <v>0.2</v>
      </c>
      <c r="O1090" s="719">
        <f>VLOOKUP($L1090,Index!F:H,3,FALSE)</f>
        <v>0.15</v>
      </c>
      <c r="P1090" s="932"/>
      <c r="Q1090" s="908" t="str">
        <f t="shared" si="55"/>
        <v/>
      </c>
      <c r="R1090" s="678"/>
      <c r="S1090" s="679"/>
      <c r="T1090" s="679"/>
      <c r="U1090" s="679"/>
      <c r="V1090" s="680"/>
      <c r="AA1090" s="604">
        <f>VLOOKUP(L1090,Index!A:D,2,FALSE)</f>
        <v>132</v>
      </c>
      <c r="AB1090" s="604">
        <f>VLOOKUP(L1090,Index!A:D,3,FALSE)</f>
        <v>132</v>
      </c>
      <c r="AC1090" s="604">
        <f>VLOOKUP(L1090,Index!A:D,4,FALSE)</f>
        <v>132</v>
      </c>
    </row>
    <row r="1091" spans="1:29" s="604" customFormat="1" ht="13.5" outlineLevel="1" x14ac:dyDescent="0.25">
      <c r="A1091" s="603"/>
      <c r="C1091" s="773"/>
      <c r="D1091" s="775" t="s">
        <v>1576</v>
      </c>
      <c r="E1091" s="679" t="s">
        <v>1576</v>
      </c>
      <c r="F1091" s="852" t="s">
        <v>3</v>
      </c>
      <c r="G1091" s="716" t="s">
        <v>476</v>
      </c>
      <c r="H1091" s="773" t="s">
        <v>229</v>
      </c>
      <c r="I1091" s="773"/>
      <c r="J1091" s="673" t="str">
        <f t="shared" si="56"/>
        <v>S_V0100_I3_HINWEIS</v>
      </c>
      <c r="K1091" s="950" t="str">
        <f>VLOOKUP(L1091,Index!A:D,2,FALSE)&amp;","&amp;VLOOKUP(L1091,Index!A:D,3,FALSE)&amp;","&amp;VLOOKUP(L1091,Index!A:D,4,FALSE)</f>
        <v>132,132,132</v>
      </c>
      <c r="L1091" s="777">
        <v>252</v>
      </c>
      <c r="M1091" s="774" t="s">
        <v>129</v>
      </c>
      <c r="N1091" s="719">
        <f>VLOOKUP($L1091,Index!F:H,2,FALSE)</f>
        <v>0.2</v>
      </c>
      <c r="O1091" s="719">
        <f>VLOOKUP($L1091,Index!F:H,3,FALSE)</f>
        <v>0.15</v>
      </c>
      <c r="P1091" s="932"/>
      <c r="Q1091" s="908" t="str">
        <f t="shared" si="55"/>
        <v>X</v>
      </c>
      <c r="R1091" s="678"/>
      <c r="S1091" s="679" t="s">
        <v>1632</v>
      </c>
      <c r="T1091" s="679" t="s">
        <v>1633</v>
      </c>
      <c r="U1091" s="679"/>
      <c r="V1091" s="680"/>
      <c r="AA1091" s="604">
        <f>VLOOKUP(L1091,Index!A:D,2,FALSE)</f>
        <v>132</v>
      </c>
      <c r="AB1091" s="604">
        <f>VLOOKUP(L1091,Index!A:D,3,FALSE)</f>
        <v>132</v>
      </c>
      <c r="AC1091" s="604">
        <f>VLOOKUP(L1091,Index!A:D,4,FALSE)</f>
        <v>132</v>
      </c>
    </row>
    <row r="1092" spans="1:29" s="604" customFormat="1" ht="13.5" outlineLevel="1" x14ac:dyDescent="0.25">
      <c r="A1092" s="603"/>
      <c r="C1092" s="773"/>
      <c r="D1092" s="775" t="s">
        <v>252</v>
      </c>
      <c r="E1092" s="679" t="s">
        <v>252</v>
      </c>
      <c r="F1092" s="852" t="s">
        <v>3</v>
      </c>
      <c r="G1092" s="716" t="s">
        <v>476</v>
      </c>
      <c r="H1092" s="773" t="s">
        <v>228</v>
      </c>
      <c r="I1092" s="773"/>
      <c r="J1092" s="673" t="str">
        <f t="shared" si="56"/>
        <v>S_V0100_I5_TEXT</v>
      </c>
      <c r="K1092" s="950" t="str">
        <f>VLOOKUP(L1092,Index!A:D,2,FALSE)&amp;","&amp;VLOOKUP(L1092,Index!A:D,3,FALSE)&amp;","&amp;VLOOKUP(L1092,Index!A:D,4,FALSE)</f>
        <v>132,132,132</v>
      </c>
      <c r="L1092" s="777">
        <v>252</v>
      </c>
      <c r="M1092" s="774" t="s">
        <v>129</v>
      </c>
      <c r="N1092" s="719">
        <f>VLOOKUP($L1092,Index!F:H,2,FALSE)</f>
        <v>0.2</v>
      </c>
      <c r="O1092" s="719">
        <f>VLOOKUP($L1092,Index!F:H,3,FALSE)</f>
        <v>0.15</v>
      </c>
      <c r="P1092" s="932"/>
      <c r="Q1092" s="908" t="str">
        <f t="shared" si="55"/>
        <v/>
      </c>
      <c r="R1092" s="678"/>
      <c r="S1092" s="679"/>
      <c r="T1092" s="679"/>
      <c r="U1092" s="679"/>
      <c r="V1092" s="680"/>
      <c r="AA1092" s="604">
        <f>VLOOKUP(L1092,Index!A:D,2,FALSE)</f>
        <v>132</v>
      </c>
      <c r="AB1092" s="604">
        <f>VLOOKUP(L1092,Index!A:D,3,FALSE)</f>
        <v>132</v>
      </c>
      <c r="AC1092" s="604">
        <f>VLOOKUP(L1092,Index!A:D,4,FALSE)</f>
        <v>132</v>
      </c>
    </row>
    <row r="1093" spans="1:29" s="604" customFormat="1" ht="13.5" outlineLevel="1" x14ac:dyDescent="0.25">
      <c r="A1093" s="603"/>
      <c r="C1093" s="773"/>
      <c r="D1093" s="775" t="s">
        <v>251</v>
      </c>
      <c r="E1093" s="679" t="s">
        <v>251</v>
      </c>
      <c r="F1093" s="852" t="s">
        <v>3</v>
      </c>
      <c r="G1093" s="716" t="s">
        <v>476</v>
      </c>
      <c r="H1093" s="773" t="s">
        <v>230</v>
      </c>
      <c r="I1093" s="773"/>
      <c r="J1093" s="673" t="str">
        <f t="shared" si="56"/>
        <v>S_V0100_L6_PLANKOPF</v>
      </c>
      <c r="K1093" s="782" t="str">
        <f>VLOOKUP(L1093,Index!A:D,2,FALSE)&amp;","&amp;VLOOKUP(L1093,Index!A:D,3,FALSE)&amp;","&amp;VLOOKUP(L1093,Index!A:D,4,FALSE)</f>
        <v>132,132,132</v>
      </c>
      <c r="L1093" s="780">
        <v>252</v>
      </c>
      <c r="M1093" s="774" t="s">
        <v>129</v>
      </c>
      <c r="N1093" s="719">
        <f>VLOOKUP($L1093,Index!F:H,2,FALSE)</f>
        <v>0.2</v>
      </c>
      <c r="O1093" s="719">
        <f>VLOOKUP($L1093,Index!F:H,3,FALSE)</f>
        <v>0.15</v>
      </c>
      <c r="P1093" s="932"/>
      <c r="Q1093" s="908" t="str">
        <f t="shared" si="55"/>
        <v>X</v>
      </c>
      <c r="R1093" s="678"/>
      <c r="S1093" s="679" t="s">
        <v>1433</v>
      </c>
      <c r="T1093" s="679" t="s">
        <v>1386</v>
      </c>
      <c r="U1093" s="679"/>
      <c r="V1093" s="680"/>
      <c r="AA1093" s="604">
        <f>VLOOKUP(L1093,Index!A:D,2,FALSE)</f>
        <v>132</v>
      </c>
      <c r="AB1093" s="604">
        <f>VLOOKUP(L1093,Index!A:D,3,FALSE)</f>
        <v>132</v>
      </c>
      <c r="AC1093" s="604">
        <f>VLOOKUP(L1093,Index!A:D,4,FALSE)</f>
        <v>132</v>
      </c>
    </row>
    <row r="1094" spans="1:29" s="604" customFormat="1" ht="13.5" outlineLevel="1" x14ac:dyDescent="0.25">
      <c r="A1094" s="603"/>
      <c r="C1094" s="773"/>
      <c r="D1094" s="775" t="s">
        <v>1577</v>
      </c>
      <c r="E1094" s="679" t="s">
        <v>1577</v>
      </c>
      <c r="F1094" s="852" t="s">
        <v>3</v>
      </c>
      <c r="G1094" s="716" t="s">
        <v>476</v>
      </c>
      <c r="H1094" s="773" t="s">
        <v>232</v>
      </c>
      <c r="I1094" s="773"/>
      <c r="J1094" s="673" t="str">
        <f t="shared" si="56"/>
        <v>S_V0100_L7_PLANLEGENDE</v>
      </c>
      <c r="K1094" s="782" t="str">
        <f>VLOOKUP(L1094,Index!A:D,2,FALSE)&amp;","&amp;VLOOKUP(L1094,Index!A:D,3,FALSE)&amp;","&amp;VLOOKUP(L1094,Index!A:D,4,FALSE)</f>
        <v>132,132,132</v>
      </c>
      <c r="L1094" s="780">
        <v>252</v>
      </c>
      <c r="M1094" s="774" t="s">
        <v>129</v>
      </c>
      <c r="N1094" s="719">
        <f>VLOOKUP($L1094,Index!F:H,2,FALSE)</f>
        <v>0.2</v>
      </c>
      <c r="O1094" s="719">
        <f>VLOOKUP($L1094,Index!F:H,3,FALSE)</f>
        <v>0.15</v>
      </c>
      <c r="P1094" s="932"/>
      <c r="Q1094" s="908" t="str">
        <f t="shared" si="55"/>
        <v>X</v>
      </c>
      <c r="R1094" s="678"/>
      <c r="S1094" s="679" t="s">
        <v>1435</v>
      </c>
      <c r="T1094" s="679" t="s">
        <v>1387</v>
      </c>
      <c r="U1094" s="679"/>
      <c r="V1094" s="680"/>
      <c r="AA1094" s="604">
        <f>VLOOKUP(L1094,Index!A:D,2,FALSE)</f>
        <v>132</v>
      </c>
      <c r="AB1094" s="604">
        <f>VLOOKUP(L1094,Index!A:D,3,FALSE)</f>
        <v>132</v>
      </c>
      <c r="AC1094" s="604">
        <f>VLOOKUP(L1094,Index!A:D,4,FALSE)</f>
        <v>132</v>
      </c>
    </row>
    <row r="1095" spans="1:29" s="604" customFormat="1" ht="13.5" outlineLevel="1" x14ac:dyDescent="0.25">
      <c r="A1095" s="603"/>
      <c r="C1095" s="773"/>
      <c r="D1095" s="775" t="s">
        <v>231</v>
      </c>
      <c r="E1095" s="679" t="s">
        <v>231</v>
      </c>
      <c r="F1095" s="852" t="s">
        <v>3</v>
      </c>
      <c r="G1095" s="716" t="s">
        <v>476</v>
      </c>
      <c r="H1095" s="773" t="s">
        <v>233</v>
      </c>
      <c r="I1095" s="773"/>
      <c r="J1095" s="673" t="str">
        <f t="shared" si="56"/>
        <v>S_V0100_L8_PLANRAHMEN</v>
      </c>
      <c r="K1095" s="782" t="str">
        <f>VLOOKUP(L1095,Index!A:D,2,FALSE)&amp;","&amp;VLOOKUP(L1095,Index!A:D,3,FALSE)&amp;","&amp;VLOOKUP(L1095,Index!A:D,4,FALSE)</f>
        <v>132,132,132</v>
      </c>
      <c r="L1095" s="780">
        <v>252</v>
      </c>
      <c r="M1095" s="774" t="s">
        <v>129</v>
      </c>
      <c r="N1095" s="719">
        <f>VLOOKUP($L1095,Index!F:H,2,FALSE)</f>
        <v>0.2</v>
      </c>
      <c r="O1095" s="719">
        <f>VLOOKUP($L1095,Index!F:H,3,FALSE)</f>
        <v>0.15</v>
      </c>
      <c r="P1095" s="932"/>
      <c r="Q1095" s="908" t="str">
        <f t="shared" si="55"/>
        <v>X</v>
      </c>
      <c r="R1095" s="678"/>
      <c r="S1095" s="679" t="s">
        <v>1434</v>
      </c>
      <c r="T1095" s="679" t="s">
        <v>1388</v>
      </c>
      <c r="U1095" s="679"/>
      <c r="V1095" s="680"/>
      <c r="AA1095" s="604">
        <f>VLOOKUP(L1095,Index!A:D,2,FALSE)</f>
        <v>132</v>
      </c>
      <c r="AB1095" s="604">
        <f>VLOOKUP(L1095,Index!A:D,3,FALSE)</f>
        <v>132</v>
      </c>
      <c r="AC1095" s="604">
        <f>VLOOKUP(L1095,Index!A:D,4,FALSE)</f>
        <v>132</v>
      </c>
    </row>
    <row r="1096" spans="1:29" s="604" customFormat="1" ht="13.5" x14ac:dyDescent="0.25">
      <c r="A1096" s="603"/>
      <c r="D1096" s="637"/>
      <c r="E1096" s="642"/>
      <c r="F1096" s="636"/>
      <c r="G1096" s="638"/>
      <c r="J1096" s="639"/>
      <c r="K1096" s="636"/>
      <c r="L1096" s="640"/>
      <c r="M1096" s="636"/>
      <c r="N1096" s="641"/>
      <c r="O1096" s="641"/>
      <c r="P1096" s="933"/>
      <c r="Q1096" s="643" t="str">
        <f t="shared" si="55"/>
        <v/>
      </c>
      <c r="R1096" s="643"/>
      <c r="S1096" s="642"/>
      <c r="T1096" s="642"/>
      <c r="U1096" s="642"/>
      <c r="V1096" s="642"/>
      <c r="AA1096" s="604" t="e">
        <f>VLOOKUP(L1096,Index!A:D,2,FALSE)</f>
        <v>#N/A</v>
      </c>
      <c r="AB1096" s="604" t="e">
        <f>VLOOKUP(L1096,Index!A:D,3,FALSE)</f>
        <v>#N/A</v>
      </c>
      <c r="AC1096" s="604" t="e">
        <f>VLOOKUP(L1096,Index!A:D,4,FALSE)</f>
        <v>#N/A</v>
      </c>
    </row>
    <row r="1097" spans="1:29" s="902" customFormat="1" ht="24" outlineLevel="1" x14ac:dyDescent="0.25">
      <c r="A1097" s="901"/>
      <c r="C1097" s="918" t="s">
        <v>6</v>
      </c>
      <c r="D1097" s="920" t="s">
        <v>240</v>
      </c>
      <c r="E1097" s="921"/>
      <c r="F1097" s="919"/>
      <c r="G1097" s="922"/>
      <c r="H1097" s="922"/>
      <c r="I1097" s="922"/>
      <c r="J1097" s="922"/>
      <c r="K1097" s="923"/>
      <c r="L1097" s="919"/>
      <c r="M1097" s="919"/>
      <c r="N1097" s="924"/>
      <c r="O1097" s="924"/>
      <c r="P1097" s="934"/>
      <c r="Q1097" s="903" t="str">
        <f t="shared" ref="Q1097:Q1111" si="57">IF(COUNTIF($S1097,"&lt;&gt;"),"X","")</f>
        <v/>
      </c>
      <c r="R1097" s="903"/>
      <c r="S1097" s="904"/>
      <c r="T1097" s="904"/>
      <c r="U1097" s="904"/>
      <c r="V1097" s="905"/>
      <c r="AA1097" s="604" t="e">
        <f>VLOOKUP(L1097,Index!A:D,2,FALSE)</f>
        <v>#N/A</v>
      </c>
      <c r="AB1097" s="604" t="e">
        <f>VLOOKUP(L1097,Index!A:D,3,FALSE)</f>
        <v>#N/A</v>
      </c>
      <c r="AC1097" s="604" t="e">
        <f>VLOOKUP(L1097,Index!A:D,4,FALSE)</f>
        <v>#N/A</v>
      </c>
    </row>
    <row r="1098" spans="1:29" s="604" customFormat="1" ht="13.5" x14ac:dyDescent="0.25">
      <c r="A1098" s="603"/>
      <c r="D1098" s="637"/>
      <c r="E1098" s="642"/>
      <c r="F1098" s="636"/>
      <c r="G1098" s="638"/>
      <c r="J1098" s="639"/>
      <c r="K1098" s="636"/>
      <c r="L1098" s="640"/>
      <c r="M1098" s="636"/>
      <c r="N1098" s="641"/>
      <c r="O1098" s="641"/>
      <c r="P1098" s="933"/>
      <c r="Q1098" s="643" t="str">
        <f t="shared" si="57"/>
        <v/>
      </c>
      <c r="R1098" s="643"/>
      <c r="S1098" s="642"/>
      <c r="T1098" s="642"/>
      <c r="U1098" s="642"/>
      <c r="V1098" s="642"/>
      <c r="X1098" s="882" t="s">
        <v>1469</v>
      </c>
      <c r="Y1098" s="946"/>
      <c r="Z1098" s="946"/>
      <c r="AA1098" s="604" t="e">
        <f>VLOOKUP(L1098,Index!A:D,2,FALSE)</f>
        <v>#N/A</v>
      </c>
      <c r="AB1098" s="604" t="e">
        <f>VLOOKUP(L1098,Index!A:D,3,FALSE)</f>
        <v>#N/A</v>
      </c>
      <c r="AC1098" s="604" t="e">
        <f>VLOOKUP(L1098,Index!A:D,4,FALSE)</f>
        <v>#N/A</v>
      </c>
    </row>
    <row r="1099" spans="1:29" s="604" customFormat="1" ht="13.5" outlineLevel="1" x14ac:dyDescent="0.25">
      <c r="A1099" s="603"/>
      <c r="C1099" s="602" t="s">
        <v>83</v>
      </c>
      <c r="D1099" s="602" t="s">
        <v>90</v>
      </c>
      <c r="E1099" s="807" t="s">
        <v>1778</v>
      </c>
      <c r="F1099" s="599"/>
      <c r="G1099" s="805"/>
      <c r="H1099" s="602"/>
      <c r="I1099" s="602"/>
      <c r="J1099" s="805"/>
      <c r="K1099" s="731"/>
      <c r="L1099" s="599"/>
      <c r="M1099" s="599"/>
      <c r="N1099" s="806"/>
      <c r="O1099" s="806"/>
      <c r="P1099" s="939"/>
      <c r="Q1099" s="912" t="str">
        <f t="shared" si="57"/>
        <v/>
      </c>
      <c r="R1099" s="806"/>
      <c r="S1099" s="808"/>
      <c r="T1099" s="808"/>
      <c r="U1099" s="808"/>
      <c r="V1099" s="808"/>
      <c r="AA1099" s="604" t="e">
        <f>VLOOKUP(L1099,Index!A:D,2,FALSE)</f>
        <v>#N/A</v>
      </c>
      <c r="AB1099" s="604" t="e">
        <f>VLOOKUP(L1099,Index!A:D,3,FALSE)</f>
        <v>#N/A</v>
      </c>
      <c r="AC1099" s="604" t="e">
        <f>VLOOKUP(L1099,Index!A:D,4,FALSE)</f>
        <v>#N/A</v>
      </c>
    </row>
    <row r="1100" spans="1:29" s="604" customFormat="1" ht="13.5" outlineLevel="1" x14ac:dyDescent="0.25">
      <c r="A1100" s="603"/>
      <c r="C1100" s="601" t="s">
        <v>185</v>
      </c>
      <c r="D1100" s="601" t="s">
        <v>90</v>
      </c>
      <c r="E1100" s="626"/>
      <c r="F1100" s="600"/>
      <c r="G1100" s="622"/>
      <c r="H1100" s="601"/>
      <c r="I1100" s="601"/>
      <c r="J1100" s="623"/>
      <c r="K1100" s="600"/>
      <c r="L1100" s="624"/>
      <c r="M1100" s="600"/>
      <c r="N1100" s="625"/>
      <c r="O1100" s="625"/>
      <c r="P1100" s="931"/>
      <c r="Q1100" s="907" t="str">
        <f t="shared" si="57"/>
        <v/>
      </c>
      <c r="R1100" s="627"/>
      <c r="S1100" s="626"/>
      <c r="T1100" s="626"/>
      <c r="U1100" s="626"/>
      <c r="V1100" s="626"/>
      <c r="W1100" s="589" t="s">
        <v>1470</v>
      </c>
      <c r="AA1100" s="604" t="e">
        <f>VLOOKUP(L1100,Index!A:D,2,FALSE)</f>
        <v>#N/A</v>
      </c>
      <c r="AB1100" s="604" t="e">
        <f>VLOOKUP(L1100,Index!A:D,3,FALSE)</f>
        <v>#N/A</v>
      </c>
      <c r="AC1100" s="604" t="e">
        <f>VLOOKUP(L1100,Index!A:D,4,FALSE)</f>
        <v>#N/A</v>
      </c>
    </row>
    <row r="1101" spans="1:29" s="604" customFormat="1" ht="13.5" outlineLevel="1" x14ac:dyDescent="0.25">
      <c r="A1101" s="603"/>
      <c r="C1101" s="773"/>
      <c r="D1101" s="775" t="s">
        <v>90</v>
      </c>
      <c r="E1101" s="679" t="s">
        <v>90</v>
      </c>
      <c r="F1101" s="774" t="s">
        <v>6</v>
      </c>
      <c r="G1101" s="716" t="s">
        <v>185</v>
      </c>
      <c r="H1101" s="773" t="s">
        <v>174</v>
      </c>
      <c r="I1101" s="773"/>
      <c r="J1101" s="673" t="str">
        <f>F1101&amp;"_"&amp;G1101&amp;"_"&amp;H1101&amp;"_"&amp;UPPER(D1101)</f>
        <v>M_H0400_E1_SPITALANLAGE</v>
      </c>
      <c r="K1101" s="894" t="str">
        <f>VLOOKUP(L1101,Index!A:D,2,FALSE)&amp;","&amp;VLOOKUP(L1101,Index!A:D,3,FALSE)&amp;","&amp;VLOOKUP(L1101,Index!A:D,4,FALSE)</f>
        <v>63,127,127</v>
      </c>
      <c r="L1101" s="777">
        <v>137</v>
      </c>
      <c r="M1101" s="774" t="s">
        <v>129</v>
      </c>
      <c r="N1101" s="719">
        <f>VLOOKUP($L1101,Index!F:H,2,FALSE)</f>
        <v>0.25</v>
      </c>
      <c r="O1101" s="719">
        <f>VLOOKUP($L1101,Index!F:H,3,FALSE)</f>
        <v>0.15</v>
      </c>
      <c r="P1101" s="932"/>
      <c r="Q1101" s="908" t="str">
        <f t="shared" si="57"/>
        <v/>
      </c>
      <c r="R1101" s="678"/>
      <c r="S1101" s="679"/>
      <c r="T1101" s="679"/>
      <c r="U1101" s="679"/>
      <c r="V1101" s="684"/>
      <c r="W1101" s="590" t="s">
        <v>1471</v>
      </c>
      <c r="AA1101" s="604">
        <f>VLOOKUP(L1101,Index!A:D,2,FALSE)</f>
        <v>63</v>
      </c>
      <c r="AB1101" s="604">
        <f>VLOOKUP(L1101,Index!A:D,3,FALSE)</f>
        <v>127</v>
      </c>
      <c r="AC1101" s="604">
        <f>VLOOKUP(L1101,Index!A:D,4,FALSE)</f>
        <v>127</v>
      </c>
    </row>
    <row r="1102" spans="1:29" s="604" customFormat="1" ht="13.5" outlineLevel="1" x14ac:dyDescent="0.25">
      <c r="A1102" s="603"/>
      <c r="C1102" s="628"/>
      <c r="D1102" s="735" t="s">
        <v>144</v>
      </c>
      <c r="E1102" s="679" t="s">
        <v>56</v>
      </c>
      <c r="F1102" s="629" t="s">
        <v>6</v>
      </c>
      <c r="G1102" s="630" t="s">
        <v>185</v>
      </c>
      <c r="H1102" s="628" t="s">
        <v>174</v>
      </c>
      <c r="I1102" s="628" t="s">
        <v>55</v>
      </c>
      <c r="J1102" s="673" t="str">
        <f t="shared" ref="J1102:J1111" si="58">F1102&amp;"_"&amp;G1102&amp;"_"&amp;H1102&amp;"_"&amp;I1102&amp;"_"&amp;UPPER(D1102)</f>
        <v>M_H0400_E1_CT_APPARAT</v>
      </c>
      <c r="K1102" s="895" t="str">
        <f>VLOOKUP(L1102,Index!A:D,2,FALSE)&amp;","&amp;VLOOKUP(L1102,Index!A:D,3,FALSE)&amp;","&amp;VLOOKUP(L1102,Index!A:D,4,FALSE)</f>
        <v>63,127,127</v>
      </c>
      <c r="L1102" s="777">
        <v>137</v>
      </c>
      <c r="M1102" s="629" t="s">
        <v>129</v>
      </c>
      <c r="N1102" s="633">
        <f>VLOOKUP($L1102,Index!F:H,2,FALSE)</f>
        <v>0.25</v>
      </c>
      <c r="O1102" s="633">
        <f>VLOOKUP($L1102,Index!F:H,3,FALSE)</f>
        <v>0.15</v>
      </c>
      <c r="P1102" s="932"/>
      <c r="Q1102" s="908" t="str">
        <f t="shared" si="57"/>
        <v/>
      </c>
      <c r="R1102" s="635"/>
      <c r="S1102" s="634"/>
      <c r="T1102" s="634"/>
      <c r="U1102" s="634"/>
      <c r="V1102" s="634"/>
      <c r="W1102" s="590" t="s">
        <v>1472</v>
      </c>
      <c r="AA1102" s="604">
        <f>VLOOKUP(L1102,Index!A:D,2,FALSE)</f>
        <v>63</v>
      </c>
      <c r="AB1102" s="604">
        <f>VLOOKUP(L1102,Index!A:D,3,FALSE)</f>
        <v>127</v>
      </c>
      <c r="AC1102" s="604">
        <f>VLOOKUP(L1102,Index!A:D,4,FALSE)</f>
        <v>127</v>
      </c>
    </row>
    <row r="1103" spans="1:29" s="604" customFormat="1" ht="13.5" outlineLevel="1" x14ac:dyDescent="0.25">
      <c r="A1103" s="603"/>
      <c r="C1103" s="628"/>
      <c r="D1103" s="735" t="s">
        <v>144</v>
      </c>
      <c r="E1103" s="679" t="s">
        <v>58</v>
      </c>
      <c r="F1103" s="629" t="s">
        <v>6</v>
      </c>
      <c r="G1103" s="630" t="s">
        <v>185</v>
      </c>
      <c r="H1103" s="628" t="s">
        <v>174</v>
      </c>
      <c r="I1103" s="628" t="s">
        <v>57</v>
      </c>
      <c r="J1103" s="673" t="str">
        <f t="shared" si="58"/>
        <v>M_H0400_E1_MRI_APPARAT</v>
      </c>
      <c r="K1103" s="895" t="str">
        <f>VLOOKUP(L1103,Index!A:D,2,FALSE)&amp;","&amp;VLOOKUP(L1103,Index!A:D,3,FALSE)&amp;","&amp;VLOOKUP(L1103,Index!A:D,4,FALSE)</f>
        <v>63,127,127</v>
      </c>
      <c r="L1103" s="777">
        <v>137</v>
      </c>
      <c r="M1103" s="629" t="s">
        <v>129</v>
      </c>
      <c r="N1103" s="633">
        <f>VLOOKUP($L1103,Index!F:H,2,FALSE)</f>
        <v>0.25</v>
      </c>
      <c r="O1103" s="633">
        <f>VLOOKUP($L1103,Index!F:H,3,FALSE)</f>
        <v>0.15</v>
      </c>
      <c r="P1103" s="932"/>
      <c r="Q1103" s="908" t="str">
        <f t="shared" si="57"/>
        <v/>
      </c>
      <c r="R1103" s="635"/>
      <c r="S1103" s="634"/>
      <c r="T1103" s="634"/>
      <c r="U1103" s="634"/>
      <c r="V1103" s="634"/>
      <c r="W1103" s="590" t="s">
        <v>1473</v>
      </c>
      <c r="AA1103" s="604">
        <f>VLOOKUP(L1103,Index!A:D,2,FALSE)</f>
        <v>63</v>
      </c>
      <c r="AB1103" s="604">
        <f>VLOOKUP(L1103,Index!A:D,3,FALSE)</f>
        <v>127</v>
      </c>
      <c r="AC1103" s="604">
        <f>VLOOKUP(L1103,Index!A:D,4,FALSE)</f>
        <v>127</v>
      </c>
    </row>
    <row r="1104" spans="1:29" s="604" customFormat="1" ht="13.5" outlineLevel="1" x14ac:dyDescent="0.25">
      <c r="A1104" s="603"/>
      <c r="C1104" s="628"/>
      <c r="D1104" s="735" t="s">
        <v>144</v>
      </c>
      <c r="E1104" s="679" t="s">
        <v>60</v>
      </c>
      <c r="F1104" s="629" t="s">
        <v>6</v>
      </c>
      <c r="G1104" s="630" t="s">
        <v>185</v>
      </c>
      <c r="H1104" s="628" t="s">
        <v>174</v>
      </c>
      <c r="I1104" s="628" t="s">
        <v>59</v>
      </c>
      <c r="J1104" s="673" t="str">
        <f t="shared" si="58"/>
        <v>M_H0400_E1_HKL_APPARAT</v>
      </c>
      <c r="K1104" s="895" t="str">
        <f>VLOOKUP(L1104,Index!A:D,2,FALSE)&amp;","&amp;VLOOKUP(L1104,Index!A:D,3,FALSE)&amp;","&amp;VLOOKUP(L1104,Index!A:D,4,FALSE)</f>
        <v>63,127,127</v>
      </c>
      <c r="L1104" s="777">
        <v>137</v>
      </c>
      <c r="M1104" s="629" t="s">
        <v>129</v>
      </c>
      <c r="N1104" s="633">
        <f>VLOOKUP($L1104,Index!F:H,2,FALSE)</f>
        <v>0.25</v>
      </c>
      <c r="O1104" s="633">
        <f>VLOOKUP($L1104,Index!F:H,3,FALSE)</f>
        <v>0.15</v>
      </c>
      <c r="P1104" s="932"/>
      <c r="Q1104" s="908" t="str">
        <f t="shared" si="57"/>
        <v/>
      </c>
      <c r="R1104" s="635"/>
      <c r="S1104" s="634"/>
      <c r="T1104" s="634"/>
      <c r="U1104" s="634"/>
      <c r="V1104" s="634"/>
      <c r="W1104" s="590" t="s">
        <v>1474</v>
      </c>
      <c r="AA1104" s="604">
        <f>VLOOKUP(L1104,Index!A:D,2,FALSE)</f>
        <v>63</v>
      </c>
      <c r="AB1104" s="604">
        <f>VLOOKUP(L1104,Index!A:D,3,FALSE)</f>
        <v>127</v>
      </c>
      <c r="AC1104" s="604">
        <f>VLOOKUP(L1104,Index!A:D,4,FALSE)</f>
        <v>127</v>
      </c>
    </row>
    <row r="1105" spans="1:29" s="604" customFormat="1" ht="13.5" outlineLevel="1" x14ac:dyDescent="0.25">
      <c r="A1105" s="603"/>
      <c r="C1105" s="628"/>
      <c r="D1105" s="735" t="s">
        <v>144</v>
      </c>
      <c r="E1105" s="679" t="s">
        <v>62</v>
      </c>
      <c r="F1105" s="629" t="s">
        <v>6</v>
      </c>
      <c r="G1105" s="630" t="s">
        <v>185</v>
      </c>
      <c r="H1105" s="628" t="s">
        <v>174</v>
      </c>
      <c r="I1105" s="628" t="s">
        <v>61</v>
      </c>
      <c r="J1105" s="673" t="str">
        <f t="shared" si="58"/>
        <v>M_H0400_E1_GK_APPARAT</v>
      </c>
      <c r="K1105" s="895" t="str">
        <f>VLOOKUP(L1105,Index!A:D,2,FALSE)&amp;","&amp;VLOOKUP(L1105,Index!A:D,3,FALSE)&amp;","&amp;VLOOKUP(L1105,Index!A:D,4,FALSE)</f>
        <v>63,127,127</v>
      </c>
      <c r="L1105" s="777">
        <v>137</v>
      </c>
      <c r="M1105" s="629" t="s">
        <v>129</v>
      </c>
      <c r="N1105" s="633">
        <f>VLOOKUP($L1105,Index!F:H,2,FALSE)</f>
        <v>0.25</v>
      </c>
      <c r="O1105" s="633">
        <f>VLOOKUP($L1105,Index!F:H,3,FALSE)</f>
        <v>0.15</v>
      </c>
      <c r="P1105" s="932"/>
      <c r="Q1105" s="908" t="str">
        <f t="shared" si="57"/>
        <v/>
      </c>
      <c r="R1105" s="635"/>
      <c r="S1105" s="634"/>
      <c r="T1105" s="634"/>
      <c r="U1105" s="634"/>
      <c r="V1105" s="634"/>
      <c r="W1105" s="590" t="s">
        <v>1475</v>
      </c>
      <c r="X1105" s="896"/>
      <c r="Y1105" s="896"/>
      <c r="Z1105" s="896"/>
      <c r="AA1105" s="604">
        <f>VLOOKUP(L1105,Index!A:D,2,FALSE)</f>
        <v>63</v>
      </c>
      <c r="AB1105" s="604">
        <f>VLOOKUP(L1105,Index!A:D,3,FALSE)</f>
        <v>127</v>
      </c>
      <c r="AC1105" s="604">
        <f>VLOOKUP(L1105,Index!A:D,4,FALSE)</f>
        <v>127</v>
      </c>
    </row>
    <row r="1106" spans="1:29" s="604" customFormat="1" ht="13.5" outlineLevel="1" x14ac:dyDescent="0.25">
      <c r="A1106" s="603"/>
      <c r="C1106" s="628"/>
      <c r="D1106" s="735" t="s">
        <v>144</v>
      </c>
      <c r="E1106" s="679" t="s">
        <v>64</v>
      </c>
      <c r="F1106" s="629" t="s">
        <v>6</v>
      </c>
      <c r="G1106" s="630" t="s">
        <v>185</v>
      </c>
      <c r="H1106" s="628" t="s">
        <v>174</v>
      </c>
      <c r="I1106" s="628" t="s">
        <v>63</v>
      </c>
      <c r="J1106" s="673" t="str">
        <f t="shared" si="58"/>
        <v>M_H0400_E1_PETCT_APPARAT</v>
      </c>
      <c r="K1106" s="895" t="str">
        <f>VLOOKUP(L1106,Index!A:D,2,FALSE)&amp;","&amp;VLOOKUP(L1106,Index!A:D,3,FALSE)&amp;","&amp;VLOOKUP(L1106,Index!A:D,4,FALSE)</f>
        <v>63,127,127</v>
      </c>
      <c r="L1106" s="777">
        <v>137</v>
      </c>
      <c r="M1106" s="629" t="s">
        <v>129</v>
      </c>
      <c r="N1106" s="633">
        <f>VLOOKUP($L1106,Index!F:H,2,FALSE)</f>
        <v>0.25</v>
      </c>
      <c r="O1106" s="633">
        <f>VLOOKUP($L1106,Index!F:H,3,FALSE)</f>
        <v>0.15</v>
      </c>
      <c r="P1106" s="932"/>
      <c r="Q1106" s="908" t="str">
        <f t="shared" si="57"/>
        <v/>
      </c>
      <c r="R1106" s="635"/>
      <c r="S1106" s="634"/>
      <c r="T1106" s="634"/>
      <c r="U1106" s="634"/>
      <c r="V1106" s="634"/>
      <c r="W1106" s="590" t="s">
        <v>1476</v>
      </c>
      <c r="X1106" s="896"/>
      <c r="Y1106" s="896"/>
      <c r="Z1106" s="896"/>
      <c r="AA1106" s="604">
        <f>VLOOKUP(L1106,Index!A:D,2,FALSE)</f>
        <v>63</v>
      </c>
      <c r="AB1106" s="604">
        <f>VLOOKUP(L1106,Index!A:D,3,FALSE)</f>
        <v>127</v>
      </c>
      <c r="AC1106" s="604">
        <f>VLOOKUP(L1106,Index!A:D,4,FALSE)</f>
        <v>127</v>
      </c>
    </row>
    <row r="1107" spans="1:29" s="604" customFormat="1" ht="13.5" outlineLevel="1" x14ac:dyDescent="0.25">
      <c r="A1107" s="603"/>
      <c r="C1107" s="628"/>
      <c r="D1107" s="735" t="s">
        <v>144</v>
      </c>
      <c r="E1107" s="679" t="s">
        <v>66</v>
      </c>
      <c r="F1107" s="629" t="s">
        <v>6</v>
      </c>
      <c r="G1107" s="630" t="s">
        <v>185</v>
      </c>
      <c r="H1107" s="628" t="s">
        <v>174</v>
      </c>
      <c r="I1107" s="628" t="s">
        <v>65</v>
      </c>
      <c r="J1107" s="673" t="str">
        <f t="shared" si="58"/>
        <v>M_H0400_E1_SPECT_APPARAT</v>
      </c>
      <c r="K1107" s="895" t="str">
        <f>VLOOKUP(L1107,Index!A:D,2,FALSE)&amp;","&amp;VLOOKUP(L1107,Index!A:D,3,FALSE)&amp;","&amp;VLOOKUP(L1107,Index!A:D,4,FALSE)</f>
        <v>63,127,127</v>
      </c>
      <c r="L1107" s="777">
        <v>137</v>
      </c>
      <c r="M1107" s="629" t="s">
        <v>129</v>
      </c>
      <c r="N1107" s="633">
        <f>VLOOKUP($L1107,Index!F:H,2,FALSE)</f>
        <v>0.25</v>
      </c>
      <c r="O1107" s="633">
        <f>VLOOKUP($L1107,Index!F:H,3,FALSE)</f>
        <v>0.15</v>
      </c>
      <c r="P1107" s="932"/>
      <c r="Q1107" s="908" t="str">
        <f t="shared" si="57"/>
        <v/>
      </c>
      <c r="R1107" s="635"/>
      <c r="S1107" s="634"/>
      <c r="T1107" s="634"/>
      <c r="U1107" s="634"/>
      <c r="V1107" s="634"/>
      <c r="W1107" s="591" t="s">
        <v>1477</v>
      </c>
      <c r="X1107" s="896"/>
      <c r="Y1107" s="896"/>
      <c r="Z1107" s="896"/>
      <c r="AA1107" s="604">
        <f>VLOOKUP(L1107,Index!A:D,2,FALSE)</f>
        <v>63</v>
      </c>
      <c r="AB1107" s="604">
        <f>VLOOKUP(L1107,Index!A:D,3,FALSE)</f>
        <v>127</v>
      </c>
      <c r="AC1107" s="604">
        <f>VLOOKUP(L1107,Index!A:D,4,FALSE)</f>
        <v>127</v>
      </c>
    </row>
    <row r="1108" spans="1:29" s="604" customFormat="1" ht="13.5" outlineLevel="1" x14ac:dyDescent="0.25">
      <c r="A1108" s="603"/>
      <c r="C1108" s="628"/>
      <c r="D1108" s="735" t="s">
        <v>144</v>
      </c>
      <c r="E1108" s="679" t="s">
        <v>68</v>
      </c>
      <c r="F1108" s="629" t="s">
        <v>6</v>
      </c>
      <c r="G1108" s="630" t="s">
        <v>185</v>
      </c>
      <c r="H1108" s="628" t="s">
        <v>174</v>
      </c>
      <c r="I1108" s="628" t="s">
        <v>67</v>
      </c>
      <c r="J1108" s="673" t="str">
        <f t="shared" si="58"/>
        <v>M_H0400_E1_RG_APPARAT</v>
      </c>
      <c r="K1108" s="895" t="str">
        <f>VLOOKUP(L1108,Index!A:D,2,FALSE)&amp;","&amp;VLOOKUP(L1108,Index!A:D,3,FALSE)&amp;","&amp;VLOOKUP(L1108,Index!A:D,4,FALSE)</f>
        <v>63,127,127</v>
      </c>
      <c r="L1108" s="777">
        <v>137</v>
      </c>
      <c r="M1108" s="629" t="s">
        <v>129</v>
      </c>
      <c r="N1108" s="633">
        <f>VLOOKUP($L1108,Index!F:H,2,FALSE)</f>
        <v>0.25</v>
      </c>
      <c r="O1108" s="633">
        <f>VLOOKUP($L1108,Index!F:H,3,FALSE)</f>
        <v>0.15</v>
      </c>
      <c r="P1108" s="932"/>
      <c r="Q1108" s="908" t="str">
        <f t="shared" si="57"/>
        <v/>
      </c>
      <c r="R1108" s="635"/>
      <c r="S1108" s="634"/>
      <c r="T1108" s="634"/>
      <c r="U1108" s="634"/>
      <c r="V1108" s="634"/>
      <c r="W1108" s="590" t="s">
        <v>1478</v>
      </c>
      <c r="X1108" s="896"/>
      <c r="Y1108" s="896"/>
      <c r="Z1108" s="896"/>
      <c r="AA1108" s="604">
        <f>VLOOKUP(L1108,Index!A:D,2,FALSE)</f>
        <v>63</v>
      </c>
      <c r="AB1108" s="604">
        <f>VLOOKUP(L1108,Index!A:D,3,FALSE)</f>
        <v>127</v>
      </c>
      <c r="AC1108" s="604">
        <f>VLOOKUP(L1108,Index!A:D,4,FALSE)</f>
        <v>127</v>
      </c>
    </row>
    <row r="1109" spans="1:29" s="604" customFormat="1" ht="13.5" outlineLevel="1" x14ac:dyDescent="0.25">
      <c r="A1109" s="603"/>
      <c r="C1109" s="628"/>
      <c r="D1109" s="735" t="s">
        <v>144</v>
      </c>
      <c r="E1109" s="679" t="s">
        <v>70</v>
      </c>
      <c r="F1109" s="629" t="s">
        <v>6</v>
      </c>
      <c r="G1109" s="630" t="s">
        <v>185</v>
      </c>
      <c r="H1109" s="628" t="s">
        <v>174</v>
      </c>
      <c r="I1109" s="628" t="s">
        <v>69</v>
      </c>
      <c r="J1109" s="673" t="str">
        <f t="shared" si="58"/>
        <v>M_H0400_E1_MMG_APPARAT</v>
      </c>
      <c r="K1109" s="895" t="str">
        <f>VLOOKUP(L1109,Index!A:D,2,FALSE)&amp;","&amp;VLOOKUP(L1109,Index!A:D,3,FALSE)&amp;","&amp;VLOOKUP(L1109,Index!A:D,4,FALSE)</f>
        <v>63,127,127</v>
      </c>
      <c r="L1109" s="777">
        <v>137</v>
      </c>
      <c r="M1109" s="629" t="s">
        <v>129</v>
      </c>
      <c r="N1109" s="633">
        <f>VLOOKUP($L1109,Index!F:H,2,FALSE)</f>
        <v>0.25</v>
      </c>
      <c r="O1109" s="633">
        <f>VLOOKUP($L1109,Index!F:H,3,FALSE)</f>
        <v>0.15</v>
      </c>
      <c r="P1109" s="932"/>
      <c r="Q1109" s="908" t="str">
        <f t="shared" si="57"/>
        <v/>
      </c>
      <c r="R1109" s="635"/>
      <c r="S1109" s="634"/>
      <c r="T1109" s="634"/>
      <c r="U1109" s="634"/>
      <c r="V1109" s="634"/>
      <c r="W1109" s="590" t="s">
        <v>1479</v>
      </c>
      <c r="X1109" s="896"/>
      <c r="Y1109" s="896"/>
      <c r="Z1109" s="896"/>
      <c r="AA1109" s="604">
        <f>VLOOKUP(L1109,Index!A:D,2,FALSE)</f>
        <v>63</v>
      </c>
      <c r="AB1109" s="604">
        <f>VLOOKUP(L1109,Index!A:D,3,FALSE)</f>
        <v>127</v>
      </c>
      <c r="AC1109" s="604">
        <f>VLOOKUP(L1109,Index!A:D,4,FALSE)</f>
        <v>127</v>
      </c>
    </row>
    <row r="1110" spans="1:29" s="604" customFormat="1" ht="13.5" outlineLevel="1" x14ac:dyDescent="0.25">
      <c r="A1110" s="603"/>
      <c r="C1110" s="628"/>
      <c r="D1110" s="735" t="s">
        <v>144</v>
      </c>
      <c r="E1110" s="679" t="s">
        <v>72</v>
      </c>
      <c r="F1110" s="629" t="s">
        <v>6</v>
      </c>
      <c r="G1110" s="630" t="s">
        <v>185</v>
      </c>
      <c r="H1110" s="628" t="s">
        <v>174</v>
      </c>
      <c r="I1110" s="628" t="s">
        <v>71</v>
      </c>
      <c r="J1110" s="673" t="str">
        <f t="shared" si="58"/>
        <v>M_H0400_E1_LB_APPARAT</v>
      </c>
      <c r="K1110" s="895" t="str">
        <f>VLOOKUP(L1110,Index!A:D,2,FALSE)&amp;","&amp;VLOOKUP(L1110,Index!A:D,3,FALSE)&amp;","&amp;VLOOKUP(L1110,Index!A:D,4,FALSE)</f>
        <v>63,127,127</v>
      </c>
      <c r="L1110" s="777">
        <v>137</v>
      </c>
      <c r="M1110" s="629" t="s">
        <v>129</v>
      </c>
      <c r="N1110" s="633">
        <f>VLOOKUP($L1110,Index!F:H,2,FALSE)</f>
        <v>0.25</v>
      </c>
      <c r="O1110" s="633">
        <f>VLOOKUP($L1110,Index!F:H,3,FALSE)</f>
        <v>0.15</v>
      </c>
      <c r="P1110" s="932"/>
      <c r="Q1110" s="908" t="str">
        <f t="shared" si="57"/>
        <v/>
      </c>
      <c r="R1110" s="635"/>
      <c r="S1110" s="634"/>
      <c r="T1110" s="634"/>
      <c r="U1110" s="634"/>
      <c r="V1110" s="634"/>
      <c r="W1110" s="590" t="s">
        <v>1480</v>
      </c>
      <c r="X1110" s="896"/>
      <c r="Y1110" s="896"/>
      <c r="Z1110" s="896"/>
      <c r="AA1110" s="604">
        <f>VLOOKUP(L1110,Index!A:D,2,FALSE)</f>
        <v>63</v>
      </c>
      <c r="AB1110" s="604">
        <f>VLOOKUP(L1110,Index!A:D,3,FALSE)</f>
        <v>127</v>
      </c>
      <c r="AC1110" s="604">
        <f>VLOOKUP(L1110,Index!A:D,4,FALSE)</f>
        <v>127</v>
      </c>
    </row>
    <row r="1111" spans="1:29" s="604" customFormat="1" ht="13.5" outlineLevel="1" x14ac:dyDescent="0.25">
      <c r="A1111" s="603"/>
      <c r="C1111" s="628"/>
      <c r="D1111" s="735" t="s">
        <v>144</v>
      </c>
      <c r="E1111" s="679" t="s">
        <v>74</v>
      </c>
      <c r="F1111" s="629" t="s">
        <v>6</v>
      </c>
      <c r="G1111" s="630" t="s">
        <v>185</v>
      </c>
      <c r="H1111" s="628" t="s">
        <v>174</v>
      </c>
      <c r="I1111" s="628" t="s">
        <v>73</v>
      </c>
      <c r="J1111" s="673" t="str">
        <f t="shared" si="58"/>
        <v>M_H0400_E1_FAR_APPARAT</v>
      </c>
      <c r="K1111" s="895" t="str">
        <f>VLOOKUP(L1111,Index!A:D,2,FALSE)&amp;","&amp;VLOOKUP(L1111,Index!A:D,3,FALSE)&amp;","&amp;VLOOKUP(L1111,Index!A:D,4,FALSE)</f>
        <v>63,127,127</v>
      </c>
      <c r="L1111" s="777">
        <v>137</v>
      </c>
      <c r="M1111" s="629" t="s">
        <v>129</v>
      </c>
      <c r="N1111" s="633">
        <f>VLOOKUP($L1111,Index!F:H,2,FALSE)</f>
        <v>0.25</v>
      </c>
      <c r="O1111" s="633">
        <f>VLOOKUP($L1111,Index!F:H,3,FALSE)</f>
        <v>0.15</v>
      </c>
      <c r="P1111" s="932"/>
      <c r="Q1111" s="908" t="str">
        <f t="shared" si="57"/>
        <v/>
      </c>
      <c r="R1111" s="635"/>
      <c r="S1111" s="634"/>
      <c r="T1111" s="634"/>
      <c r="U1111" s="634"/>
      <c r="V1111" s="634"/>
      <c r="W1111" s="590" t="s">
        <v>1481</v>
      </c>
      <c r="X1111" s="896"/>
      <c r="Y1111" s="896"/>
      <c r="Z1111" s="896"/>
      <c r="AA1111" s="604">
        <f>VLOOKUP(L1111,Index!A:D,2,FALSE)</f>
        <v>63</v>
      </c>
      <c r="AB1111" s="604">
        <f>VLOOKUP(L1111,Index!A:D,3,FALSE)</f>
        <v>127</v>
      </c>
      <c r="AC1111" s="604">
        <f>VLOOKUP(L1111,Index!A:D,4,FALSE)</f>
        <v>127</v>
      </c>
    </row>
    <row r="1112" spans="1:29" s="604" customFormat="1" ht="13.5" outlineLevel="1" x14ac:dyDescent="0.25">
      <c r="A1112" s="603"/>
      <c r="C1112" s="713"/>
      <c r="D1112" s="735" t="s">
        <v>144</v>
      </c>
      <c r="E1112" s="679" t="s">
        <v>1768</v>
      </c>
      <c r="F1112" s="629" t="s">
        <v>6</v>
      </c>
      <c r="G1112" s="630" t="s">
        <v>185</v>
      </c>
      <c r="H1112" s="713" t="s">
        <v>174</v>
      </c>
      <c r="I1112" s="713"/>
      <c r="J1112" s="673" t="str">
        <f>F1112&amp;"_"&amp;G1112&amp;"_"&amp;H1112&amp;I1112&amp;"_"&amp;UPPER(D1112)</f>
        <v>M_H0400_E1_APPARAT</v>
      </c>
      <c r="K1112" s="963" t="str">
        <f>VLOOKUP(L1112,Index!A:D,2,FALSE)&amp;","&amp;VLOOKUP(L1112,Index!A:D,3,FALSE)&amp;","&amp;VLOOKUP(L1112,Index!A:D,4,FALSE)</f>
        <v>38,152,0</v>
      </c>
      <c r="L1112" s="718">
        <v>84</v>
      </c>
      <c r="M1112" s="714" t="s">
        <v>129</v>
      </c>
      <c r="N1112" s="719">
        <f>VLOOKUP($L1112,Index!F:H,2,FALSE)</f>
        <v>0.25</v>
      </c>
      <c r="O1112" s="719">
        <f>VLOOKUP($L1112,Index!F:H,3,FALSE)</f>
        <v>0.15</v>
      </c>
      <c r="P1112" s="932"/>
      <c r="Q1112" s="908" t="str">
        <f t="shared" ref="Q1112:Q1145" si="59">IF(COUNTIF($S1112,"&lt;&gt;"),"X","")</f>
        <v/>
      </c>
      <c r="R1112" s="678"/>
      <c r="S1112" s="679"/>
      <c r="T1112" s="679"/>
      <c r="U1112" s="679"/>
      <c r="V1112" s="680"/>
      <c r="X1112" s="882" t="s">
        <v>1436</v>
      </c>
      <c r="Y1112" s="946"/>
      <c r="Z1112" s="946"/>
      <c r="AA1112" s="604">
        <f>VLOOKUP(L1112,Index!A:D,2,FALSE)</f>
        <v>38</v>
      </c>
      <c r="AB1112" s="604">
        <f>VLOOKUP(L1112,Index!A:D,3,FALSE)</f>
        <v>152</v>
      </c>
      <c r="AC1112" s="604">
        <f>VLOOKUP(L1112,Index!A:D,4,FALSE)</f>
        <v>0</v>
      </c>
    </row>
    <row r="1113" spans="1:29" s="604" customFormat="1" ht="13.5" outlineLevel="1" x14ac:dyDescent="0.25">
      <c r="A1113" s="603"/>
      <c r="C1113" s="628"/>
      <c r="D1113" s="735" t="s">
        <v>144</v>
      </c>
      <c r="E1113" s="634" t="s">
        <v>47</v>
      </c>
      <c r="F1113" s="629" t="s">
        <v>6</v>
      </c>
      <c r="G1113" s="630" t="s">
        <v>185</v>
      </c>
      <c r="H1113" s="628" t="s">
        <v>174</v>
      </c>
      <c r="I1113" s="628" t="s">
        <v>1834</v>
      </c>
      <c r="J1113" s="673" t="str">
        <f t="shared" ref="J1113:J1128" si="60">F1113&amp;"_"&amp;G1113&amp;"_"&amp;H1113&amp;"_"&amp;I1113&amp;"_"&amp;UPPER(D1113)</f>
        <v>M_H0400_E1_PRG_APPARAT</v>
      </c>
      <c r="K1113" s="832" t="str">
        <f>VLOOKUP(L1113,Index!A:D,2,FALSE)&amp;","&amp;VLOOKUP(L1113,Index!A:D,3,FALSE)&amp;","&amp;VLOOKUP(L1113,Index!A:D,4,FALSE)</f>
        <v>204,153,0</v>
      </c>
      <c r="L1113" s="632">
        <v>42</v>
      </c>
      <c r="M1113" s="629" t="s">
        <v>129</v>
      </c>
      <c r="N1113" s="633">
        <f>VLOOKUP($L1113,Index!F:H,2,FALSE)</f>
        <v>0.25</v>
      </c>
      <c r="O1113" s="633">
        <f>VLOOKUP($L1113,Index!F:H,3,FALSE)</f>
        <v>0.15</v>
      </c>
      <c r="P1113" s="932"/>
      <c r="Q1113" s="908" t="str">
        <f t="shared" si="59"/>
        <v/>
      </c>
      <c r="R1113" s="635"/>
      <c r="S1113" s="634"/>
      <c r="T1113" s="634"/>
      <c r="U1113" s="634"/>
      <c r="V1113" s="634"/>
      <c r="X1113" s="881" t="s">
        <v>1437</v>
      </c>
      <c r="Y1113" s="947"/>
      <c r="Z1113" s="947"/>
      <c r="AA1113" s="604">
        <f>VLOOKUP(L1113,Index!A:D,2,FALSE)</f>
        <v>204</v>
      </c>
      <c r="AB1113" s="604">
        <f>VLOOKUP(L1113,Index!A:D,3,FALSE)</f>
        <v>153</v>
      </c>
      <c r="AC1113" s="604">
        <f>VLOOKUP(L1113,Index!A:D,4,FALSE)</f>
        <v>0</v>
      </c>
    </row>
    <row r="1114" spans="1:29" s="604" customFormat="1" ht="13.5" outlineLevel="1" x14ac:dyDescent="0.25">
      <c r="A1114" s="603"/>
      <c r="C1114" s="628"/>
      <c r="D1114" s="735" t="s">
        <v>144</v>
      </c>
      <c r="E1114" s="634" t="s">
        <v>1841</v>
      </c>
      <c r="F1114" s="629" t="s">
        <v>6</v>
      </c>
      <c r="G1114" s="630" t="s">
        <v>185</v>
      </c>
      <c r="H1114" s="628" t="s">
        <v>174</v>
      </c>
      <c r="I1114" s="628" t="s">
        <v>101</v>
      </c>
      <c r="J1114" s="673" t="str">
        <f t="shared" si="60"/>
        <v>M_H0400_E1_GER_APPARAT</v>
      </c>
      <c r="K1114" s="883" t="str">
        <f>VLOOKUP(L1114,Index!A:D,2,FALSE)&amp;","&amp;VLOOKUP(L1114,Index!A:D,3,FALSE)&amp;","&amp;VLOOKUP(L1114,Index!A:D,4,FALSE)</f>
        <v>255,223,127</v>
      </c>
      <c r="L1114" s="632">
        <v>41</v>
      </c>
      <c r="M1114" s="629" t="s">
        <v>129</v>
      </c>
      <c r="N1114" s="633">
        <f>VLOOKUP($L1114,Index!F:H,2,FALSE)</f>
        <v>0.25</v>
      </c>
      <c r="O1114" s="633">
        <f>VLOOKUP($L1114,Index!F:H,3,FALSE)</f>
        <v>0.15</v>
      </c>
      <c r="P1114" s="932"/>
      <c r="Q1114" s="908" t="str">
        <f t="shared" si="59"/>
        <v/>
      </c>
      <c r="R1114" s="635"/>
      <c r="S1114" s="634"/>
      <c r="T1114" s="634"/>
      <c r="U1114" s="634"/>
      <c r="V1114" s="634"/>
      <c r="X1114" s="881" t="s">
        <v>1438</v>
      </c>
      <c r="Y1114" s="947"/>
      <c r="Z1114" s="947"/>
      <c r="AA1114" s="604">
        <f>VLOOKUP(L1114,Index!A:D,2,FALSE)</f>
        <v>255</v>
      </c>
      <c r="AB1114" s="604">
        <f>VLOOKUP(L1114,Index!A:D,3,FALSE)</f>
        <v>223</v>
      </c>
      <c r="AC1114" s="604">
        <f>VLOOKUP(L1114,Index!A:D,4,FALSE)</f>
        <v>127</v>
      </c>
    </row>
    <row r="1115" spans="1:29" s="604" customFormat="1" ht="13.5" outlineLevel="1" x14ac:dyDescent="0.25">
      <c r="A1115" s="603"/>
      <c r="C1115" s="628"/>
      <c r="D1115" s="735" t="s">
        <v>144</v>
      </c>
      <c r="E1115" s="634" t="s">
        <v>114</v>
      </c>
      <c r="F1115" s="629" t="s">
        <v>6</v>
      </c>
      <c r="G1115" s="630" t="s">
        <v>185</v>
      </c>
      <c r="H1115" s="628" t="s">
        <v>174</v>
      </c>
      <c r="I1115" s="628" t="s">
        <v>107</v>
      </c>
      <c r="J1115" s="673" t="str">
        <f t="shared" si="60"/>
        <v>M_H0400_E1_GAR_APPARAT</v>
      </c>
      <c r="K1115" s="884" t="str">
        <f>VLOOKUP(L1115,Index!A:D,2,FALSE)&amp;","&amp;VLOOKUP(L1115,Index!A:D,3,FALSE)&amp;","&amp;VLOOKUP(L1115,Index!A:D,4,FALSE)</f>
        <v>255,0,191</v>
      </c>
      <c r="L1115" s="632">
        <v>220</v>
      </c>
      <c r="M1115" s="629" t="s">
        <v>129</v>
      </c>
      <c r="N1115" s="633">
        <f>VLOOKUP($L1115,Index!F:H,2,FALSE)</f>
        <v>0.25</v>
      </c>
      <c r="O1115" s="633">
        <f>VLOOKUP($L1115,Index!F:H,3,FALSE)</f>
        <v>0.15</v>
      </c>
      <c r="P1115" s="932"/>
      <c r="Q1115" s="908" t="str">
        <f t="shared" si="59"/>
        <v/>
      </c>
      <c r="R1115" s="635"/>
      <c r="S1115" s="634"/>
      <c r="T1115" s="634"/>
      <c r="U1115" s="634"/>
      <c r="V1115" s="634"/>
      <c r="X1115" s="881" t="s">
        <v>1439</v>
      </c>
      <c r="Y1115" s="947"/>
      <c r="Z1115" s="947"/>
      <c r="AA1115" s="604">
        <f>VLOOKUP(L1115,Index!A:D,2,FALSE)</f>
        <v>255</v>
      </c>
      <c r="AB1115" s="604">
        <f>VLOOKUP(L1115,Index!A:D,3,FALSE)</f>
        <v>0</v>
      </c>
      <c r="AC1115" s="604">
        <f>VLOOKUP(L1115,Index!A:D,4,FALSE)</f>
        <v>191</v>
      </c>
    </row>
    <row r="1116" spans="1:29" s="604" customFormat="1" ht="13.5" outlineLevel="1" x14ac:dyDescent="0.25">
      <c r="A1116" s="603"/>
      <c r="C1116" s="628"/>
      <c r="D1116" s="735" t="s">
        <v>144</v>
      </c>
      <c r="E1116" s="634" t="s">
        <v>42</v>
      </c>
      <c r="F1116" s="629" t="s">
        <v>6</v>
      </c>
      <c r="G1116" s="630" t="s">
        <v>185</v>
      </c>
      <c r="H1116" s="628" t="s">
        <v>174</v>
      </c>
      <c r="I1116" s="628" t="s">
        <v>102</v>
      </c>
      <c r="J1116" s="673" t="str">
        <f t="shared" si="60"/>
        <v>M_H0400_E1_GN2_APPARAT</v>
      </c>
      <c r="K1116" s="893" t="str">
        <f>VLOOKUP(L1116,Index!A:D,2,FALSE)&amp;","&amp;VLOOKUP(L1116,Index!A:D,3,FALSE)&amp;","&amp;VLOOKUP(L1116,Index!A:D,4,FALSE)</f>
        <v>204,204,102</v>
      </c>
      <c r="L1116" s="632">
        <v>53</v>
      </c>
      <c r="M1116" s="629" t="s">
        <v>129</v>
      </c>
      <c r="N1116" s="633">
        <f>VLOOKUP($L1116,Index!F:H,2,FALSE)</f>
        <v>0.25</v>
      </c>
      <c r="O1116" s="633">
        <f>VLOOKUP($L1116,Index!F:H,3,FALSE)</f>
        <v>0.15</v>
      </c>
      <c r="P1116" s="932"/>
      <c r="Q1116" s="908" t="str">
        <f t="shared" si="59"/>
        <v/>
      </c>
      <c r="R1116" s="635"/>
      <c r="S1116" s="634"/>
      <c r="T1116" s="634"/>
      <c r="U1116" s="634"/>
      <c r="V1116" s="634"/>
      <c r="X1116" s="882" t="s">
        <v>1440</v>
      </c>
      <c r="Y1116" s="946"/>
      <c r="Z1116" s="946"/>
      <c r="AA1116" s="604">
        <f>VLOOKUP(L1116,Index!A:D,2,FALSE)</f>
        <v>204</v>
      </c>
      <c r="AB1116" s="604">
        <f>VLOOKUP(L1116,Index!A:D,3,FALSE)</f>
        <v>204</v>
      </c>
      <c r="AC1116" s="604">
        <f>VLOOKUP(L1116,Index!A:D,4,FALSE)</f>
        <v>102</v>
      </c>
    </row>
    <row r="1117" spans="1:29" s="604" customFormat="1" ht="13.5" outlineLevel="1" x14ac:dyDescent="0.25">
      <c r="A1117" s="603"/>
      <c r="C1117" s="628"/>
      <c r="D1117" s="735" t="s">
        <v>144</v>
      </c>
      <c r="E1117" s="634" t="s">
        <v>43</v>
      </c>
      <c r="F1117" s="629" t="s">
        <v>6</v>
      </c>
      <c r="G1117" s="630" t="s">
        <v>185</v>
      </c>
      <c r="H1117" s="628" t="s">
        <v>174</v>
      </c>
      <c r="I1117" s="628" t="s">
        <v>103</v>
      </c>
      <c r="J1117" s="673" t="str">
        <f t="shared" si="60"/>
        <v>M_H0400_E1_GO2_APPARAT</v>
      </c>
      <c r="K1117" s="885" t="str">
        <f>VLOOKUP(L1117,Index!A:D,2,FALSE)&amp;","&amp;VLOOKUP(L1117,Index!A:D,3,FALSE)&amp;","&amp;VLOOKUP(L1117,Index!A:D,4,FALSE)</f>
        <v>0,102,204</v>
      </c>
      <c r="L1117" s="632">
        <v>152</v>
      </c>
      <c r="M1117" s="629" t="s">
        <v>129</v>
      </c>
      <c r="N1117" s="633">
        <f>VLOOKUP($L1117,Index!F:H,2,FALSE)</f>
        <v>0.25</v>
      </c>
      <c r="O1117" s="633">
        <f>VLOOKUP($L1117,Index!F:H,3,FALSE)</f>
        <v>0.15</v>
      </c>
      <c r="P1117" s="932"/>
      <c r="Q1117" s="908" t="str">
        <f t="shared" si="59"/>
        <v/>
      </c>
      <c r="R1117" s="635"/>
      <c r="S1117" s="634"/>
      <c r="T1117" s="634"/>
      <c r="U1117" s="634"/>
      <c r="V1117" s="634"/>
      <c r="X1117" s="881" t="s">
        <v>1441</v>
      </c>
      <c r="Y1117" s="947"/>
      <c r="Z1117" s="947"/>
      <c r="AA1117" s="604">
        <f>VLOOKUP(L1117,Index!A:D,2,FALSE)</f>
        <v>0</v>
      </c>
      <c r="AB1117" s="604">
        <f>VLOOKUP(L1117,Index!A:D,3,FALSE)</f>
        <v>102</v>
      </c>
      <c r="AC1117" s="604">
        <f>VLOOKUP(L1117,Index!A:D,4,FALSE)</f>
        <v>204</v>
      </c>
    </row>
    <row r="1118" spans="1:29" s="604" customFormat="1" ht="13.5" outlineLevel="1" x14ac:dyDescent="0.25">
      <c r="A1118" s="603"/>
      <c r="C1118" s="628"/>
      <c r="D1118" s="735" t="s">
        <v>144</v>
      </c>
      <c r="E1118" s="634" t="s">
        <v>113</v>
      </c>
      <c r="F1118" s="629" t="s">
        <v>6</v>
      </c>
      <c r="G1118" s="630" t="s">
        <v>185</v>
      </c>
      <c r="H1118" s="628" t="s">
        <v>174</v>
      </c>
      <c r="I1118" s="628" t="s">
        <v>104</v>
      </c>
      <c r="J1118" s="673" t="str">
        <f t="shared" si="60"/>
        <v>M_H0400_E1_GHE_APPARAT</v>
      </c>
      <c r="K1118" s="845" t="str">
        <f>VLOOKUP(L1118,Index!A:D,2,FALSE)&amp;","&amp;VLOOKUP(L1118,Index!A:D,3,FALSE)&amp;","&amp;VLOOKUP(L1118,Index!A:D,4,FALSE)</f>
        <v>204,102,0</v>
      </c>
      <c r="L1118" s="632">
        <v>32</v>
      </c>
      <c r="M1118" s="629" t="s">
        <v>129</v>
      </c>
      <c r="N1118" s="633">
        <f>VLOOKUP($L1118,Index!F:H,2,FALSE)</f>
        <v>0.25</v>
      </c>
      <c r="O1118" s="633">
        <f>VLOOKUP($L1118,Index!F:H,3,FALSE)</f>
        <v>0.15</v>
      </c>
      <c r="P1118" s="932"/>
      <c r="Q1118" s="908" t="str">
        <f t="shared" si="59"/>
        <v/>
      </c>
      <c r="R1118" s="635"/>
      <c r="S1118" s="634"/>
      <c r="T1118" s="634"/>
      <c r="U1118" s="634"/>
      <c r="V1118" s="634"/>
      <c r="X1118" s="881" t="s">
        <v>1442</v>
      </c>
      <c r="Y1118" s="947"/>
      <c r="Z1118" s="947"/>
      <c r="AA1118" s="604">
        <f>VLOOKUP(L1118,Index!A:D,2,FALSE)</f>
        <v>204</v>
      </c>
      <c r="AB1118" s="604">
        <f>VLOOKUP(L1118,Index!A:D,3,FALSE)</f>
        <v>102</v>
      </c>
      <c r="AC1118" s="604">
        <f>VLOOKUP(L1118,Index!A:D,4,FALSE)</f>
        <v>0</v>
      </c>
    </row>
    <row r="1119" spans="1:29" s="604" customFormat="1" ht="13.5" outlineLevel="1" x14ac:dyDescent="0.25">
      <c r="A1119" s="603"/>
      <c r="C1119" s="628"/>
      <c r="D1119" s="735" t="s">
        <v>144</v>
      </c>
      <c r="E1119" s="634" t="s">
        <v>45</v>
      </c>
      <c r="F1119" s="629" t="s">
        <v>6</v>
      </c>
      <c r="G1119" s="630" t="s">
        <v>185</v>
      </c>
      <c r="H1119" s="628" t="s">
        <v>174</v>
      </c>
      <c r="I1119" s="628" t="s">
        <v>44</v>
      </c>
      <c r="J1119" s="673" t="str">
        <f t="shared" si="60"/>
        <v>M_H0400_E1_CO2_APPARAT</v>
      </c>
      <c r="K1119" s="886" t="str">
        <f>VLOOKUP(L1119,Index!A:D,2,FALSE)&amp;","&amp;VLOOKUP(L1119,Index!A:D,3,FALSE)&amp;","&amp;VLOOKUP(L1119,Index!A:D,4,FALSE)</f>
        <v>0,51,204</v>
      </c>
      <c r="L1119" s="632">
        <v>162</v>
      </c>
      <c r="M1119" s="629" t="s">
        <v>129</v>
      </c>
      <c r="N1119" s="633">
        <f>VLOOKUP($L1119,Index!F:H,2,FALSE)</f>
        <v>0.25</v>
      </c>
      <c r="O1119" s="633">
        <f>VLOOKUP($L1119,Index!F:H,3,FALSE)</f>
        <v>0.15</v>
      </c>
      <c r="P1119" s="932"/>
      <c r="Q1119" s="908" t="str">
        <f t="shared" si="59"/>
        <v/>
      </c>
      <c r="R1119" s="635"/>
      <c r="S1119" s="634"/>
      <c r="T1119" s="634"/>
      <c r="U1119" s="634"/>
      <c r="V1119" s="634"/>
      <c r="X1119" s="881" t="s">
        <v>1443</v>
      </c>
      <c r="Y1119" s="947"/>
      <c r="Z1119" s="947"/>
      <c r="AA1119" s="604">
        <f>VLOOKUP(L1119,Index!A:D,2,FALSE)</f>
        <v>0</v>
      </c>
      <c r="AB1119" s="604">
        <f>VLOOKUP(L1119,Index!A:D,3,FALSE)</f>
        <v>51</v>
      </c>
      <c r="AC1119" s="604">
        <f>VLOOKUP(L1119,Index!A:D,4,FALSE)</f>
        <v>204</v>
      </c>
    </row>
    <row r="1120" spans="1:29" s="604" customFormat="1" ht="13.5" outlineLevel="1" x14ac:dyDescent="0.25">
      <c r="A1120" s="603"/>
      <c r="C1120" s="628"/>
      <c r="D1120" s="735" t="s">
        <v>144</v>
      </c>
      <c r="E1120" s="634" t="s">
        <v>1842</v>
      </c>
      <c r="F1120" s="629" t="s">
        <v>6</v>
      </c>
      <c r="G1120" s="630" t="s">
        <v>185</v>
      </c>
      <c r="H1120" s="628" t="s">
        <v>174</v>
      </c>
      <c r="I1120" s="628" t="s">
        <v>1836</v>
      </c>
      <c r="J1120" s="673" t="str">
        <f t="shared" si="60"/>
        <v>M_H0400_E1_AZE_APPARAT</v>
      </c>
      <c r="K1120" s="887" t="str">
        <f>VLOOKUP(L1120,Index!A:D,2,FALSE)&amp;","&amp;VLOOKUP(L1120,Index!A:D,3,FALSE)&amp;","&amp;VLOOKUP(L1120,Index!A:D,4,FALSE)</f>
        <v>76,66,38</v>
      </c>
      <c r="L1120" s="632">
        <v>49</v>
      </c>
      <c r="M1120" s="629" t="s">
        <v>129</v>
      </c>
      <c r="N1120" s="633">
        <f>VLOOKUP($L1120,Index!F:H,2,FALSE)</f>
        <v>0.25</v>
      </c>
      <c r="O1120" s="633">
        <f>VLOOKUP($L1120,Index!F:H,3,FALSE)</f>
        <v>0.15</v>
      </c>
      <c r="P1120" s="932"/>
      <c r="Q1120" s="908" t="str">
        <f t="shared" si="59"/>
        <v/>
      </c>
      <c r="R1120" s="635"/>
      <c r="S1120" s="634"/>
      <c r="T1120" s="634"/>
      <c r="U1120" s="634"/>
      <c r="V1120" s="634"/>
      <c r="X1120" s="882" t="s">
        <v>1444</v>
      </c>
      <c r="Y1120" s="946"/>
      <c r="Z1120" s="946"/>
      <c r="AA1120" s="604">
        <f>VLOOKUP(L1120,Index!A:D,2,FALSE)</f>
        <v>76</v>
      </c>
      <c r="AB1120" s="604">
        <f>VLOOKUP(L1120,Index!A:D,3,FALSE)</f>
        <v>66</v>
      </c>
      <c r="AC1120" s="604">
        <f>VLOOKUP(L1120,Index!A:D,4,FALSE)</f>
        <v>38</v>
      </c>
    </row>
    <row r="1121" spans="1:29" s="604" customFormat="1" ht="13.5" outlineLevel="1" x14ac:dyDescent="0.25">
      <c r="A1121" s="603"/>
      <c r="C1121" s="628"/>
      <c r="D1121" s="735" t="s">
        <v>144</v>
      </c>
      <c r="E1121" s="634" t="s">
        <v>49</v>
      </c>
      <c r="F1121" s="629" t="s">
        <v>6</v>
      </c>
      <c r="G1121" s="630" t="s">
        <v>185</v>
      </c>
      <c r="H1121" s="628" t="s">
        <v>174</v>
      </c>
      <c r="I1121" s="628" t="s">
        <v>48</v>
      </c>
      <c r="J1121" s="673" t="str">
        <f t="shared" si="60"/>
        <v>M_H0400_E1_N2O_APPARAT</v>
      </c>
      <c r="K1121" s="888" t="str">
        <f>VLOOKUP(L1121,Index!A:D,2,FALSE)&amp;","&amp;VLOOKUP(L1121,Index!A:D,3,FALSE)&amp;","&amp;VLOOKUP(L1121,Index!A:D,4,FALSE)</f>
        <v>76,76,152</v>
      </c>
      <c r="L1121" s="632">
        <v>175</v>
      </c>
      <c r="M1121" s="629" t="s">
        <v>129</v>
      </c>
      <c r="N1121" s="633">
        <f>VLOOKUP($L1121,Index!F:H,2,FALSE)</f>
        <v>0.25</v>
      </c>
      <c r="O1121" s="633">
        <f>VLOOKUP($L1121,Index!F:H,3,FALSE)</f>
        <v>0.15</v>
      </c>
      <c r="P1121" s="932"/>
      <c r="Q1121" s="908" t="str">
        <f t="shared" si="59"/>
        <v/>
      </c>
      <c r="R1121" s="635"/>
      <c r="S1121" s="634"/>
      <c r="T1121" s="634"/>
      <c r="U1121" s="634"/>
      <c r="V1121" s="634"/>
      <c r="X1121" s="881" t="s">
        <v>1445</v>
      </c>
      <c r="Y1121" s="947"/>
      <c r="Z1121" s="947"/>
      <c r="AA1121" s="604">
        <f>VLOOKUP(L1121,Index!A:D,2,FALSE)</f>
        <v>76</v>
      </c>
      <c r="AB1121" s="604">
        <f>VLOOKUP(L1121,Index!A:D,3,FALSE)</f>
        <v>76</v>
      </c>
      <c r="AC1121" s="604">
        <f>VLOOKUP(L1121,Index!A:D,4,FALSE)</f>
        <v>152</v>
      </c>
    </row>
    <row r="1122" spans="1:29" s="604" customFormat="1" ht="13.5" outlineLevel="1" x14ac:dyDescent="0.25">
      <c r="A1122" s="603"/>
      <c r="C1122" s="628"/>
      <c r="D1122" s="735" t="s">
        <v>144</v>
      </c>
      <c r="E1122" s="634" t="s">
        <v>51</v>
      </c>
      <c r="F1122" s="629" t="s">
        <v>6</v>
      </c>
      <c r="G1122" s="630" t="s">
        <v>185</v>
      </c>
      <c r="H1122" s="628" t="s">
        <v>174</v>
      </c>
      <c r="I1122" s="628" t="s">
        <v>50</v>
      </c>
      <c r="J1122" s="673" t="str">
        <f t="shared" si="60"/>
        <v>M_H0400_E1_SGG_APPARAT</v>
      </c>
      <c r="K1122" s="889" t="str">
        <f>VLOOKUP(L1122,Index!A:D,2,FALSE)&amp;","&amp;VLOOKUP(L1122,Index!A:D,3,FALSE)&amp;","&amp;VLOOKUP(L1122,Index!A:D,4,FALSE)</f>
        <v>192,192,192</v>
      </c>
      <c r="L1122" s="632">
        <v>9</v>
      </c>
      <c r="M1122" s="629" t="s">
        <v>129</v>
      </c>
      <c r="N1122" s="633">
        <f>VLOOKUP($L1122,Index!F:H,2,FALSE)</f>
        <v>0.25</v>
      </c>
      <c r="O1122" s="633">
        <f>VLOOKUP($L1122,Index!F:H,3,FALSE)</f>
        <v>0.15</v>
      </c>
      <c r="P1122" s="932"/>
      <c r="Q1122" s="908" t="str">
        <f t="shared" si="59"/>
        <v/>
      </c>
      <c r="R1122" s="635"/>
      <c r="S1122" s="634"/>
      <c r="T1122" s="634"/>
      <c r="U1122" s="634"/>
      <c r="V1122" s="634"/>
      <c r="X1122" s="881" t="s">
        <v>1446</v>
      </c>
      <c r="Y1122" s="947"/>
      <c r="Z1122" s="947"/>
      <c r="AA1122" s="604">
        <f>VLOOKUP(L1122,Index!A:D,2,FALSE)</f>
        <v>192</v>
      </c>
      <c r="AB1122" s="604">
        <f>VLOOKUP(L1122,Index!A:D,3,FALSE)</f>
        <v>192</v>
      </c>
      <c r="AC1122" s="604">
        <f>VLOOKUP(L1122,Index!A:D,4,FALSE)</f>
        <v>192</v>
      </c>
    </row>
    <row r="1123" spans="1:29" s="604" customFormat="1" ht="13.5" outlineLevel="1" x14ac:dyDescent="0.25">
      <c r="A1123" s="603"/>
      <c r="C1123" s="628"/>
      <c r="D1123" s="735" t="s">
        <v>144</v>
      </c>
      <c r="E1123" s="634" t="s">
        <v>1838</v>
      </c>
      <c r="F1123" s="629" t="s">
        <v>6</v>
      </c>
      <c r="G1123" s="630" t="s">
        <v>185</v>
      </c>
      <c r="H1123" s="628" t="s">
        <v>174</v>
      </c>
      <c r="I1123" s="628" t="s">
        <v>1837</v>
      </c>
      <c r="J1123" s="673" t="str">
        <f t="shared" si="60"/>
        <v>M_H0400_E1_AGF_APPARAT</v>
      </c>
      <c r="K1123" s="890" t="str">
        <f>VLOOKUP(L1123,Index!A:D,2,FALSE)&amp;","&amp;VLOOKUP(L1123,Index!A:D,3,FALSE)&amp;","&amp;VLOOKUP(L1123,Index!A:D,4,FALSE)</f>
        <v>204,0,153</v>
      </c>
      <c r="L1123" s="632">
        <v>222</v>
      </c>
      <c r="M1123" s="629" t="s">
        <v>129</v>
      </c>
      <c r="N1123" s="633">
        <f>VLOOKUP($L1123,Index!F:H,2,FALSE)</f>
        <v>0.25</v>
      </c>
      <c r="O1123" s="633">
        <f>VLOOKUP($L1123,Index!F:H,3,FALSE)</f>
        <v>0.15</v>
      </c>
      <c r="P1123" s="932"/>
      <c r="Q1123" s="908" t="str">
        <f t="shared" si="59"/>
        <v/>
      </c>
      <c r="R1123" s="635"/>
      <c r="S1123" s="634"/>
      <c r="T1123" s="634"/>
      <c r="U1123" s="634"/>
      <c r="V1123" s="634"/>
      <c r="X1123" s="881" t="s">
        <v>1447</v>
      </c>
      <c r="Y1123" s="947"/>
      <c r="Z1123" s="947"/>
      <c r="AA1123" s="604">
        <f>VLOOKUP(L1123,Index!A:D,2,FALSE)</f>
        <v>204</v>
      </c>
      <c r="AB1123" s="604">
        <f>VLOOKUP(L1123,Index!A:D,3,FALSE)</f>
        <v>0</v>
      </c>
      <c r="AC1123" s="604">
        <f>VLOOKUP(L1123,Index!A:D,4,FALSE)</f>
        <v>153</v>
      </c>
    </row>
    <row r="1124" spans="1:29" s="604" customFormat="1" ht="13.5" outlineLevel="1" x14ac:dyDescent="0.25">
      <c r="A1124" s="603"/>
      <c r="C1124" s="628"/>
      <c r="D1124" s="735" t="s">
        <v>144</v>
      </c>
      <c r="E1124" s="634" t="s">
        <v>52</v>
      </c>
      <c r="F1124" s="629" t="s">
        <v>6</v>
      </c>
      <c r="G1124" s="630" t="s">
        <v>185</v>
      </c>
      <c r="H1124" s="628" t="s">
        <v>174</v>
      </c>
      <c r="I1124" s="628" t="s">
        <v>1839</v>
      </c>
      <c r="J1124" s="673" t="str">
        <f t="shared" si="60"/>
        <v>M_H0400_E1_DMP_APPARAT</v>
      </c>
      <c r="K1124" s="891" t="str">
        <f>VLOOKUP(L1124,Index!A:D,2,FALSE)&amp;","&amp;VLOOKUP(L1124,Index!A:D,3,FALSE)&amp;","&amp;VLOOKUP(L1124,Index!A:D,4,FALSE)</f>
        <v>204,51,0</v>
      </c>
      <c r="L1124" s="632">
        <v>22</v>
      </c>
      <c r="M1124" s="629" t="s">
        <v>129</v>
      </c>
      <c r="N1124" s="633">
        <f>VLOOKUP($L1124,Index!F:H,2,FALSE)</f>
        <v>0.25</v>
      </c>
      <c r="O1124" s="633">
        <f>VLOOKUP($L1124,Index!F:H,3,FALSE)</f>
        <v>0.15</v>
      </c>
      <c r="P1124" s="932"/>
      <c r="Q1124" s="908" t="str">
        <f t="shared" si="59"/>
        <v/>
      </c>
      <c r="R1124" s="635"/>
      <c r="S1124" s="634"/>
      <c r="T1124" s="634"/>
      <c r="U1124" s="634"/>
      <c r="V1124" s="634"/>
      <c r="X1124" s="882" t="s">
        <v>1448</v>
      </c>
      <c r="Y1124" s="946"/>
      <c r="Z1124" s="946"/>
      <c r="AA1124" s="604">
        <f>VLOOKUP(L1124,Index!A:D,2,FALSE)</f>
        <v>204</v>
      </c>
      <c r="AB1124" s="604">
        <f>VLOOKUP(L1124,Index!A:D,3,FALSE)</f>
        <v>51</v>
      </c>
      <c r="AC1124" s="604">
        <f>VLOOKUP(L1124,Index!A:D,4,FALSE)</f>
        <v>0</v>
      </c>
    </row>
    <row r="1125" spans="1:29" s="604" customFormat="1" ht="13.5" outlineLevel="1" x14ac:dyDescent="0.25">
      <c r="A1125" s="603"/>
      <c r="C1125" s="628"/>
      <c r="D1125" s="735" t="s">
        <v>144</v>
      </c>
      <c r="E1125" s="634" t="s">
        <v>128</v>
      </c>
      <c r="F1125" s="629" t="s">
        <v>6</v>
      </c>
      <c r="G1125" s="630" t="s">
        <v>185</v>
      </c>
      <c r="H1125" s="628" t="s">
        <v>174</v>
      </c>
      <c r="I1125" s="628" t="s">
        <v>143</v>
      </c>
      <c r="J1125" s="673" t="str">
        <f t="shared" si="60"/>
        <v>M_H0400_E1_DLM_APPARAT</v>
      </c>
      <c r="K1125" s="892" t="str">
        <f>VLOOKUP(L1125,Index!A:D,2,FALSE)&amp;","&amp;VLOOKUP(L1125,Index!A:D,3,FALSE)&amp;","&amp;VLOOKUP(L1125,Index!A:D,4,FALSE)</f>
        <v>0,63,255</v>
      </c>
      <c r="L1125" s="632">
        <v>160</v>
      </c>
      <c r="M1125" s="629" t="s">
        <v>129</v>
      </c>
      <c r="N1125" s="633">
        <f>VLOOKUP($L1125,Index!F:H,2,FALSE)</f>
        <v>0.25</v>
      </c>
      <c r="O1125" s="633">
        <f>VLOOKUP($L1125,Index!F:H,3,FALSE)</f>
        <v>0.15</v>
      </c>
      <c r="P1125" s="932"/>
      <c r="Q1125" s="908" t="str">
        <f t="shared" si="59"/>
        <v/>
      </c>
      <c r="R1125" s="635"/>
      <c r="S1125" s="634"/>
      <c r="T1125" s="634"/>
      <c r="U1125" s="634"/>
      <c r="V1125" s="634"/>
      <c r="X1125" s="881" t="s">
        <v>1449</v>
      </c>
      <c r="Y1125" s="947"/>
      <c r="Z1125" s="947"/>
      <c r="AA1125" s="604">
        <f>VLOOKUP(L1125,Index!A:D,2,FALSE)</f>
        <v>0</v>
      </c>
      <c r="AB1125" s="604">
        <f>VLOOKUP(L1125,Index!A:D,3,FALSE)</f>
        <v>63</v>
      </c>
      <c r="AC1125" s="604">
        <f>VLOOKUP(L1125,Index!A:D,4,FALSE)</f>
        <v>255</v>
      </c>
    </row>
    <row r="1126" spans="1:29" s="604" customFormat="1" ht="13.5" outlineLevel="1" x14ac:dyDescent="0.25">
      <c r="A1126" s="603"/>
      <c r="C1126" s="628"/>
      <c r="D1126" s="735" t="s">
        <v>144</v>
      </c>
      <c r="E1126" s="634" t="s">
        <v>127</v>
      </c>
      <c r="F1126" s="629" t="s">
        <v>6</v>
      </c>
      <c r="G1126" s="630" t="s">
        <v>185</v>
      </c>
      <c r="H1126" s="628" t="s">
        <v>174</v>
      </c>
      <c r="I1126" s="628" t="s">
        <v>53</v>
      </c>
      <c r="J1126" s="673" t="str">
        <f t="shared" si="60"/>
        <v>M_H0400_E1_DLT_APPARAT</v>
      </c>
      <c r="K1126" s="892" t="str">
        <f>VLOOKUP(L1126,Index!A:D,2,FALSE)&amp;","&amp;VLOOKUP(L1126,Index!A:D,3,FALSE)&amp;","&amp;VLOOKUP(L1126,Index!A:D,4,FALSE)</f>
        <v>0,63,255</v>
      </c>
      <c r="L1126" s="632">
        <v>160</v>
      </c>
      <c r="M1126" s="629" t="s">
        <v>129</v>
      </c>
      <c r="N1126" s="633">
        <f>VLOOKUP($L1126,Index!F:H,2,FALSE)</f>
        <v>0.25</v>
      </c>
      <c r="O1126" s="633">
        <f>VLOOKUP($L1126,Index!F:H,3,FALSE)</f>
        <v>0.15</v>
      </c>
      <c r="P1126" s="932"/>
      <c r="Q1126" s="908" t="str">
        <f t="shared" si="59"/>
        <v/>
      </c>
      <c r="R1126" s="635"/>
      <c r="S1126" s="634"/>
      <c r="T1126" s="634"/>
      <c r="U1126" s="634"/>
      <c r="V1126" s="634"/>
      <c r="X1126" s="881" t="s">
        <v>1450</v>
      </c>
      <c r="Y1126" s="947"/>
      <c r="Z1126" s="947"/>
      <c r="AA1126" s="604">
        <f>VLOOKUP(L1126,Index!A:D,2,FALSE)</f>
        <v>0</v>
      </c>
      <c r="AB1126" s="604">
        <f>VLOOKUP(L1126,Index!A:D,3,FALSE)</f>
        <v>63</v>
      </c>
      <c r="AC1126" s="604">
        <f>VLOOKUP(L1126,Index!A:D,4,FALSE)</f>
        <v>255</v>
      </c>
    </row>
    <row r="1127" spans="1:29" s="604" customFormat="1" ht="13.5" outlineLevel="1" x14ac:dyDescent="0.25">
      <c r="A1127" s="603"/>
      <c r="C1127" s="628"/>
      <c r="D1127" s="735" t="s">
        <v>144</v>
      </c>
      <c r="E1127" s="634" t="s">
        <v>1835</v>
      </c>
      <c r="F1127" s="629" t="s">
        <v>6</v>
      </c>
      <c r="G1127" s="630" t="s">
        <v>185</v>
      </c>
      <c r="H1127" s="628" t="s">
        <v>174</v>
      </c>
      <c r="I1127" s="628" t="s">
        <v>1840</v>
      </c>
      <c r="J1127" s="673" t="str">
        <f t="shared" si="60"/>
        <v>M_H0400_E1_AOF_APPARAT</v>
      </c>
      <c r="K1127" s="890" t="str">
        <f>VLOOKUP(L1127,Index!A:D,2,FALSE)&amp;","&amp;VLOOKUP(L1127,Index!A:D,3,FALSE)&amp;","&amp;VLOOKUP(L1127,Index!A:D,4,FALSE)</f>
        <v>204,0,153</v>
      </c>
      <c r="L1127" s="632">
        <v>222</v>
      </c>
      <c r="M1127" s="629" t="s">
        <v>129</v>
      </c>
      <c r="N1127" s="633">
        <f>VLOOKUP($L1127,Index!F:H,2,FALSE)</f>
        <v>0.25</v>
      </c>
      <c r="O1127" s="633">
        <f>VLOOKUP($L1127,Index!F:H,3,FALSE)</f>
        <v>0.15</v>
      </c>
      <c r="P1127" s="932"/>
      <c r="Q1127" s="908" t="str">
        <f t="shared" si="59"/>
        <v/>
      </c>
      <c r="R1127" s="635"/>
      <c r="S1127" s="634"/>
      <c r="T1127" s="634"/>
      <c r="U1127" s="634"/>
      <c r="V1127" s="634"/>
      <c r="X1127" s="881" t="s">
        <v>1451</v>
      </c>
      <c r="Y1127" s="947"/>
      <c r="Z1127" s="947"/>
      <c r="AA1127" s="604">
        <f>VLOOKUP(L1127,Index!A:D,2,FALSE)</f>
        <v>204</v>
      </c>
      <c r="AB1127" s="604">
        <f>VLOOKUP(L1127,Index!A:D,3,FALSE)</f>
        <v>0</v>
      </c>
      <c r="AC1127" s="604">
        <f>VLOOKUP(L1127,Index!A:D,4,FALSE)</f>
        <v>153</v>
      </c>
    </row>
    <row r="1128" spans="1:29" s="604" customFormat="1" ht="13.5" outlineLevel="1" x14ac:dyDescent="0.25">
      <c r="A1128" s="603"/>
      <c r="C1128" s="628"/>
      <c r="D1128" s="735" t="s">
        <v>144</v>
      </c>
      <c r="E1128" s="634" t="s">
        <v>112</v>
      </c>
      <c r="F1128" s="629" t="s">
        <v>6</v>
      </c>
      <c r="G1128" s="630" t="s">
        <v>185</v>
      </c>
      <c r="H1128" s="628" t="s">
        <v>174</v>
      </c>
      <c r="I1128" s="628" t="s">
        <v>54</v>
      </c>
      <c r="J1128" s="673" t="str">
        <f t="shared" si="60"/>
        <v>M_H0400_E1_VAC_APPARAT</v>
      </c>
      <c r="K1128" s="889" t="str">
        <f>VLOOKUP(L1128,Index!A:D,2,FALSE)&amp;","&amp;VLOOKUP(L1128,Index!A:D,3,FALSE)&amp;","&amp;VLOOKUP(L1128,Index!A:D,4,FALSE)</f>
        <v>192,192,192</v>
      </c>
      <c r="L1128" s="632">
        <v>9</v>
      </c>
      <c r="M1128" s="629" t="s">
        <v>129</v>
      </c>
      <c r="N1128" s="633">
        <f>VLOOKUP($L1128,Index!F:H,2,FALSE)</f>
        <v>0.25</v>
      </c>
      <c r="O1128" s="633">
        <f>VLOOKUP($L1128,Index!F:H,3,FALSE)</f>
        <v>0.15</v>
      </c>
      <c r="P1128" s="932"/>
      <c r="Q1128" s="908" t="str">
        <f t="shared" si="59"/>
        <v/>
      </c>
      <c r="R1128" s="635"/>
      <c r="S1128" s="634"/>
      <c r="T1128" s="634"/>
      <c r="U1128" s="634"/>
      <c r="V1128" s="634"/>
      <c r="X1128" s="882" t="s">
        <v>1452</v>
      </c>
      <c r="Y1128" s="946"/>
      <c r="Z1128" s="946"/>
      <c r="AA1128" s="604">
        <f>VLOOKUP(L1128,Index!A:D,2,FALSE)</f>
        <v>192</v>
      </c>
      <c r="AB1128" s="604">
        <f>VLOOKUP(L1128,Index!A:D,3,FALSE)</f>
        <v>192</v>
      </c>
      <c r="AC1128" s="604">
        <f>VLOOKUP(L1128,Index!A:D,4,FALSE)</f>
        <v>192</v>
      </c>
    </row>
    <row r="1129" spans="1:29" s="604" customFormat="1" ht="13.5" outlineLevel="1" x14ac:dyDescent="0.25">
      <c r="A1129" s="603"/>
      <c r="C1129" s="713"/>
      <c r="D1129" s="715" t="s">
        <v>170</v>
      </c>
      <c r="E1129" s="679" t="s">
        <v>1768</v>
      </c>
      <c r="F1129" s="629" t="s">
        <v>6</v>
      </c>
      <c r="G1129" s="630" t="s">
        <v>185</v>
      </c>
      <c r="H1129" s="628" t="s">
        <v>174</v>
      </c>
      <c r="I1129" s="713"/>
      <c r="J1129" s="673" t="str">
        <f>F1129&amp;"_"&amp;G1129&amp;"_"&amp;H1129&amp;"_"&amp;UPPER(D1129)</f>
        <v>M_H0400_E1_LEITUNG</v>
      </c>
      <c r="K1129" s="963" t="str">
        <f>VLOOKUP(L1129,Index!A:D,2,FALSE)&amp;","&amp;VLOOKUP(L1129,Index!A:D,3,FALSE)&amp;","&amp;VLOOKUP(L1129,Index!A:D,4,FALSE)</f>
        <v>38,152,0</v>
      </c>
      <c r="L1129" s="718">
        <v>84</v>
      </c>
      <c r="M1129" s="629" t="s">
        <v>129</v>
      </c>
      <c r="N1129" s="719">
        <f>VLOOKUP($L1129,Index!F:H,2,FALSE)</f>
        <v>0.25</v>
      </c>
      <c r="O1129" s="719">
        <f>VLOOKUP($L1129,Index!F:H,3,FALSE)</f>
        <v>0.15</v>
      </c>
      <c r="P1129" s="932"/>
      <c r="Q1129" s="908" t="str">
        <f t="shared" si="59"/>
        <v/>
      </c>
      <c r="R1129" s="678"/>
      <c r="S1129" s="679"/>
      <c r="T1129" s="679"/>
      <c r="U1129" s="679"/>
      <c r="V1129" s="680"/>
      <c r="X1129" s="881" t="s">
        <v>1453</v>
      </c>
      <c r="Y1129" s="947"/>
      <c r="Z1129" s="947"/>
      <c r="AA1129" s="604">
        <f>VLOOKUP(L1129,Index!A:D,2,FALSE)</f>
        <v>38</v>
      </c>
      <c r="AB1129" s="604">
        <f>VLOOKUP(L1129,Index!A:D,3,FALSE)</f>
        <v>152</v>
      </c>
      <c r="AC1129" s="604">
        <f>VLOOKUP(L1129,Index!A:D,4,FALSE)</f>
        <v>0</v>
      </c>
    </row>
    <row r="1130" spans="1:29" s="604" customFormat="1" ht="13.5" outlineLevel="1" x14ac:dyDescent="0.25">
      <c r="A1130" s="603"/>
      <c r="C1130" s="628"/>
      <c r="D1130" s="715" t="s">
        <v>170</v>
      </c>
      <c r="E1130" s="634" t="s">
        <v>47</v>
      </c>
      <c r="F1130" s="629" t="s">
        <v>6</v>
      </c>
      <c r="G1130" s="630" t="s">
        <v>185</v>
      </c>
      <c r="H1130" s="628" t="s">
        <v>174</v>
      </c>
      <c r="I1130" s="628" t="s">
        <v>1834</v>
      </c>
      <c r="J1130" s="673" t="str">
        <f t="shared" ref="J1130:J1145" si="61">F1130&amp;"_"&amp;G1130&amp;"_"&amp;H1130&amp;"_"&amp;I1130&amp;"_"&amp;UPPER(D1130)</f>
        <v>M_H0400_E1_PRG_LEITUNG</v>
      </c>
      <c r="K1130" s="832" t="str">
        <f>VLOOKUP(L1130,Index!A:D,2,FALSE)&amp;","&amp;VLOOKUP(L1130,Index!A:D,3,FALSE)&amp;","&amp;VLOOKUP(L1130,Index!A:D,4,FALSE)</f>
        <v>204,153,0</v>
      </c>
      <c r="L1130" s="632">
        <v>42</v>
      </c>
      <c r="M1130" s="629" t="s">
        <v>129</v>
      </c>
      <c r="N1130" s="633">
        <f>VLOOKUP($L1130,Index!F:H,2,FALSE)</f>
        <v>0.25</v>
      </c>
      <c r="O1130" s="633">
        <f>VLOOKUP($L1130,Index!F:H,3,FALSE)</f>
        <v>0.15</v>
      </c>
      <c r="P1130" s="932"/>
      <c r="Q1130" s="908" t="str">
        <f t="shared" si="59"/>
        <v/>
      </c>
      <c r="R1130" s="635"/>
      <c r="S1130" s="634"/>
      <c r="T1130" s="634"/>
      <c r="U1130" s="634"/>
      <c r="V1130" s="634"/>
      <c r="X1130" s="881" t="s">
        <v>1454</v>
      </c>
      <c r="Y1130" s="947"/>
      <c r="Z1130" s="947"/>
      <c r="AA1130" s="604">
        <f>VLOOKUP(L1130,Index!A:D,2,FALSE)</f>
        <v>204</v>
      </c>
      <c r="AB1130" s="604">
        <f>VLOOKUP(L1130,Index!A:D,3,FALSE)</f>
        <v>153</v>
      </c>
      <c r="AC1130" s="604">
        <f>VLOOKUP(L1130,Index!A:D,4,FALSE)</f>
        <v>0</v>
      </c>
    </row>
    <row r="1131" spans="1:29" s="604" customFormat="1" ht="13.5" outlineLevel="1" x14ac:dyDescent="0.25">
      <c r="A1131" s="603"/>
      <c r="C1131" s="628"/>
      <c r="D1131" s="715" t="s">
        <v>170</v>
      </c>
      <c r="E1131" s="634" t="s">
        <v>1841</v>
      </c>
      <c r="F1131" s="629" t="s">
        <v>6</v>
      </c>
      <c r="G1131" s="630" t="s">
        <v>185</v>
      </c>
      <c r="H1131" s="628" t="s">
        <v>174</v>
      </c>
      <c r="I1131" s="628" t="s">
        <v>101</v>
      </c>
      <c r="J1131" s="673" t="str">
        <f t="shared" si="61"/>
        <v>M_H0400_E1_GER_LEITUNG</v>
      </c>
      <c r="K1131" s="883" t="str">
        <f>VLOOKUP(L1131,Index!A:D,2,FALSE)&amp;","&amp;VLOOKUP(L1131,Index!A:D,3,FALSE)&amp;","&amp;VLOOKUP(L1131,Index!A:D,4,FALSE)</f>
        <v>255,223,127</v>
      </c>
      <c r="L1131" s="632">
        <v>41</v>
      </c>
      <c r="M1131" s="629" t="s">
        <v>129</v>
      </c>
      <c r="N1131" s="633">
        <f>VLOOKUP($L1131,Index!F:H,2,FALSE)</f>
        <v>0.25</v>
      </c>
      <c r="O1131" s="633">
        <f>VLOOKUP($L1131,Index!F:H,3,FALSE)</f>
        <v>0.15</v>
      </c>
      <c r="P1131" s="932"/>
      <c r="Q1131" s="908" t="str">
        <f t="shared" si="59"/>
        <v/>
      </c>
      <c r="R1131" s="635"/>
      <c r="S1131" s="634"/>
      <c r="T1131" s="634"/>
      <c r="U1131" s="634"/>
      <c r="V1131" s="634"/>
      <c r="X1131" s="882" t="s">
        <v>1455</v>
      </c>
      <c r="Y1131" s="946"/>
      <c r="Z1131" s="946"/>
      <c r="AA1131" s="604">
        <f>VLOOKUP(L1131,Index!A:D,2,FALSE)</f>
        <v>255</v>
      </c>
      <c r="AB1131" s="604">
        <f>VLOOKUP(L1131,Index!A:D,3,FALSE)</f>
        <v>223</v>
      </c>
      <c r="AC1131" s="604">
        <f>VLOOKUP(L1131,Index!A:D,4,FALSE)</f>
        <v>127</v>
      </c>
    </row>
    <row r="1132" spans="1:29" s="604" customFormat="1" ht="13.5" outlineLevel="1" x14ac:dyDescent="0.25">
      <c r="A1132" s="603"/>
      <c r="C1132" s="628"/>
      <c r="D1132" s="715" t="s">
        <v>170</v>
      </c>
      <c r="E1132" s="634" t="s">
        <v>114</v>
      </c>
      <c r="F1132" s="629" t="s">
        <v>6</v>
      </c>
      <c r="G1132" s="630" t="s">
        <v>185</v>
      </c>
      <c r="H1132" s="628" t="s">
        <v>174</v>
      </c>
      <c r="I1132" s="628" t="s">
        <v>107</v>
      </c>
      <c r="J1132" s="673" t="str">
        <f t="shared" si="61"/>
        <v>M_H0400_E1_GAR_LEITUNG</v>
      </c>
      <c r="K1132" s="884" t="str">
        <f>VLOOKUP(L1132,Index!A:D,2,FALSE)&amp;","&amp;VLOOKUP(L1132,Index!A:D,3,FALSE)&amp;","&amp;VLOOKUP(L1132,Index!A:D,4,FALSE)</f>
        <v>255,0,191</v>
      </c>
      <c r="L1132" s="632">
        <v>220</v>
      </c>
      <c r="M1132" s="629" t="s">
        <v>129</v>
      </c>
      <c r="N1132" s="633">
        <f>VLOOKUP($L1132,Index!F:H,2,FALSE)</f>
        <v>0.25</v>
      </c>
      <c r="O1132" s="633">
        <f>VLOOKUP($L1132,Index!F:H,3,FALSE)</f>
        <v>0.15</v>
      </c>
      <c r="P1132" s="932"/>
      <c r="Q1132" s="908" t="str">
        <f t="shared" si="59"/>
        <v/>
      </c>
      <c r="R1132" s="635"/>
      <c r="S1132" s="634"/>
      <c r="T1132" s="634"/>
      <c r="U1132" s="634"/>
      <c r="V1132" s="634"/>
      <c r="X1132" s="881" t="s">
        <v>1456</v>
      </c>
      <c r="Y1132" s="947"/>
      <c r="Z1132" s="947"/>
      <c r="AA1132" s="604">
        <f>VLOOKUP(L1132,Index!A:D,2,FALSE)</f>
        <v>255</v>
      </c>
      <c r="AB1132" s="604">
        <f>VLOOKUP(L1132,Index!A:D,3,FALSE)</f>
        <v>0</v>
      </c>
      <c r="AC1132" s="604">
        <f>VLOOKUP(L1132,Index!A:D,4,FALSE)</f>
        <v>191</v>
      </c>
    </row>
    <row r="1133" spans="1:29" s="604" customFormat="1" ht="13.5" outlineLevel="1" x14ac:dyDescent="0.25">
      <c r="A1133" s="603"/>
      <c r="C1133" s="628"/>
      <c r="D1133" s="715" t="s">
        <v>170</v>
      </c>
      <c r="E1133" s="634" t="s">
        <v>42</v>
      </c>
      <c r="F1133" s="629" t="s">
        <v>6</v>
      </c>
      <c r="G1133" s="630" t="s">
        <v>185</v>
      </c>
      <c r="H1133" s="628" t="s">
        <v>174</v>
      </c>
      <c r="I1133" s="628" t="s">
        <v>102</v>
      </c>
      <c r="J1133" s="673" t="str">
        <f t="shared" si="61"/>
        <v>M_H0400_E1_GN2_LEITUNG</v>
      </c>
      <c r="K1133" s="893" t="str">
        <f>VLOOKUP(L1133,Index!A:D,2,FALSE)&amp;","&amp;VLOOKUP(L1133,Index!A:D,3,FALSE)&amp;","&amp;VLOOKUP(L1133,Index!A:D,4,FALSE)</f>
        <v>204,204,102</v>
      </c>
      <c r="L1133" s="632">
        <v>53</v>
      </c>
      <c r="M1133" s="629" t="s">
        <v>129</v>
      </c>
      <c r="N1133" s="633">
        <f>VLOOKUP($L1133,Index!F:H,2,FALSE)</f>
        <v>0.25</v>
      </c>
      <c r="O1133" s="633">
        <f>VLOOKUP($L1133,Index!F:H,3,FALSE)</f>
        <v>0.15</v>
      </c>
      <c r="P1133" s="932"/>
      <c r="Q1133" s="908" t="str">
        <f t="shared" si="59"/>
        <v/>
      </c>
      <c r="R1133" s="635"/>
      <c r="S1133" s="634"/>
      <c r="T1133" s="634"/>
      <c r="U1133" s="634"/>
      <c r="V1133" s="634"/>
      <c r="X1133" s="881" t="s">
        <v>1457</v>
      </c>
      <c r="Y1133" s="947"/>
      <c r="Z1133" s="947"/>
      <c r="AA1133" s="604">
        <f>VLOOKUP(L1133,Index!A:D,2,FALSE)</f>
        <v>204</v>
      </c>
      <c r="AB1133" s="604">
        <f>VLOOKUP(L1133,Index!A:D,3,FALSE)</f>
        <v>204</v>
      </c>
      <c r="AC1133" s="604">
        <f>VLOOKUP(L1133,Index!A:D,4,FALSE)</f>
        <v>102</v>
      </c>
    </row>
    <row r="1134" spans="1:29" s="604" customFormat="1" ht="13.5" outlineLevel="1" x14ac:dyDescent="0.25">
      <c r="A1134" s="603"/>
      <c r="C1134" s="628"/>
      <c r="D1134" s="715" t="s">
        <v>170</v>
      </c>
      <c r="E1134" s="634" t="s">
        <v>43</v>
      </c>
      <c r="F1134" s="629" t="s">
        <v>6</v>
      </c>
      <c r="G1134" s="630" t="s">
        <v>185</v>
      </c>
      <c r="H1134" s="628" t="s">
        <v>174</v>
      </c>
      <c r="I1134" s="628" t="s">
        <v>103</v>
      </c>
      <c r="J1134" s="673" t="str">
        <f t="shared" si="61"/>
        <v>M_H0400_E1_GO2_LEITUNG</v>
      </c>
      <c r="K1134" s="885" t="str">
        <f>VLOOKUP(L1134,Index!A:D,2,FALSE)&amp;","&amp;VLOOKUP(L1134,Index!A:D,3,FALSE)&amp;","&amp;VLOOKUP(L1134,Index!A:D,4,FALSE)</f>
        <v>0,102,204</v>
      </c>
      <c r="L1134" s="632">
        <v>152</v>
      </c>
      <c r="M1134" s="629" t="s">
        <v>129</v>
      </c>
      <c r="N1134" s="633">
        <f>VLOOKUP($L1134,Index!F:H,2,FALSE)</f>
        <v>0.25</v>
      </c>
      <c r="O1134" s="633">
        <f>VLOOKUP($L1134,Index!F:H,3,FALSE)</f>
        <v>0.15</v>
      </c>
      <c r="P1134" s="932"/>
      <c r="Q1134" s="908" t="str">
        <f t="shared" si="59"/>
        <v/>
      </c>
      <c r="R1134" s="635"/>
      <c r="S1134" s="634"/>
      <c r="T1134" s="634"/>
      <c r="U1134" s="634"/>
      <c r="V1134" s="634"/>
      <c r="X1134" s="881" t="s">
        <v>1458</v>
      </c>
      <c r="Y1134" s="947"/>
      <c r="Z1134" s="947"/>
      <c r="AA1134" s="604">
        <f>VLOOKUP(L1134,Index!A:D,2,FALSE)</f>
        <v>0</v>
      </c>
      <c r="AB1134" s="604">
        <f>VLOOKUP(L1134,Index!A:D,3,FALSE)</f>
        <v>102</v>
      </c>
      <c r="AC1134" s="604">
        <f>VLOOKUP(L1134,Index!A:D,4,FALSE)</f>
        <v>204</v>
      </c>
    </row>
    <row r="1135" spans="1:29" s="604" customFormat="1" ht="13.5" outlineLevel="1" x14ac:dyDescent="0.25">
      <c r="A1135" s="603"/>
      <c r="C1135" s="628"/>
      <c r="D1135" s="715" t="s">
        <v>170</v>
      </c>
      <c r="E1135" s="634" t="s">
        <v>113</v>
      </c>
      <c r="F1135" s="629" t="s">
        <v>6</v>
      </c>
      <c r="G1135" s="630" t="s">
        <v>185</v>
      </c>
      <c r="H1135" s="628" t="s">
        <v>174</v>
      </c>
      <c r="I1135" s="628" t="s">
        <v>104</v>
      </c>
      <c r="J1135" s="673" t="str">
        <f t="shared" si="61"/>
        <v>M_H0400_E1_GHE_LEITUNG</v>
      </c>
      <c r="K1135" s="845" t="str">
        <f>VLOOKUP(L1135,Index!A:D,2,FALSE)&amp;","&amp;VLOOKUP(L1135,Index!A:D,3,FALSE)&amp;","&amp;VLOOKUP(L1135,Index!A:D,4,FALSE)</f>
        <v>204,102,0</v>
      </c>
      <c r="L1135" s="632">
        <v>32</v>
      </c>
      <c r="M1135" s="629" t="s">
        <v>129</v>
      </c>
      <c r="N1135" s="633">
        <f>VLOOKUP($L1135,Index!F:H,2,FALSE)</f>
        <v>0.25</v>
      </c>
      <c r="O1135" s="633">
        <f>VLOOKUP($L1135,Index!F:H,3,FALSE)</f>
        <v>0.15</v>
      </c>
      <c r="P1135" s="932"/>
      <c r="Q1135" s="908" t="str">
        <f t="shared" si="59"/>
        <v/>
      </c>
      <c r="R1135" s="635"/>
      <c r="S1135" s="634"/>
      <c r="T1135" s="634"/>
      <c r="U1135" s="634"/>
      <c r="V1135" s="634"/>
      <c r="X1135" s="882" t="s">
        <v>1459</v>
      </c>
      <c r="Y1135" s="946"/>
      <c r="Z1135" s="946"/>
      <c r="AA1135" s="604">
        <f>VLOOKUP(L1135,Index!A:D,2,FALSE)</f>
        <v>204</v>
      </c>
      <c r="AB1135" s="604">
        <f>VLOOKUP(L1135,Index!A:D,3,FALSE)</f>
        <v>102</v>
      </c>
      <c r="AC1135" s="604">
        <f>VLOOKUP(L1135,Index!A:D,4,FALSE)</f>
        <v>0</v>
      </c>
    </row>
    <row r="1136" spans="1:29" s="604" customFormat="1" ht="13.5" outlineLevel="1" x14ac:dyDescent="0.25">
      <c r="A1136" s="603"/>
      <c r="C1136" s="628"/>
      <c r="D1136" s="715" t="s">
        <v>170</v>
      </c>
      <c r="E1136" s="634" t="s">
        <v>45</v>
      </c>
      <c r="F1136" s="629" t="s">
        <v>6</v>
      </c>
      <c r="G1136" s="630" t="s">
        <v>185</v>
      </c>
      <c r="H1136" s="628" t="s">
        <v>174</v>
      </c>
      <c r="I1136" s="628" t="s">
        <v>44</v>
      </c>
      <c r="J1136" s="673" t="str">
        <f t="shared" si="61"/>
        <v>M_H0400_E1_CO2_LEITUNG</v>
      </c>
      <c r="K1136" s="886" t="str">
        <f>VLOOKUP(L1136,Index!A:D,2,FALSE)&amp;","&amp;VLOOKUP(L1136,Index!A:D,3,FALSE)&amp;","&amp;VLOOKUP(L1136,Index!A:D,4,FALSE)</f>
        <v>0,51,204</v>
      </c>
      <c r="L1136" s="632">
        <v>162</v>
      </c>
      <c r="M1136" s="629" t="s">
        <v>129</v>
      </c>
      <c r="N1136" s="633">
        <f>VLOOKUP($L1136,Index!F:H,2,FALSE)</f>
        <v>0.25</v>
      </c>
      <c r="O1136" s="633">
        <f>VLOOKUP($L1136,Index!F:H,3,FALSE)</f>
        <v>0.15</v>
      </c>
      <c r="P1136" s="932"/>
      <c r="Q1136" s="908" t="str">
        <f t="shared" si="59"/>
        <v/>
      </c>
      <c r="R1136" s="635"/>
      <c r="S1136" s="634"/>
      <c r="T1136" s="634"/>
      <c r="U1136" s="634"/>
      <c r="V1136" s="634"/>
      <c r="X1136" s="881" t="s">
        <v>1460</v>
      </c>
      <c r="Y1136" s="947"/>
      <c r="Z1136" s="947"/>
      <c r="AA1136" s="604">
        <f>VLOOKUP(L1136,Index!A:D,2,FALSE)</f>
        <v>0</v>
      </c>
      <c r="AB1136" s="604">
        <f>VLOOKUP(L1136,Index!A:D,3,FALSE)</f>
        <v>51</v>
      </c>
      <c r="AC1136" s="604">
        <f>VLOOKUP(L1136,Index!A:D,4,FALSE)</f>
        <v>204</v>
      </c>
    </row>
    <row r="1137" spans="1:29" s="604" customFormat="1" ht="13.5" outlineLevel="1" x14ac:dyDescent="0.25">
      <c r="A1137" s="603"/>
      <c r="C1137" s="628"/>
      <c r="D1137" s="715" t="s">
        <v>170</v>
      </c>
      <c r="E1137" s="634" t="s">
        <v>1842</v>
      </c>
      <c r="F1137" s="629" t="s">
        <v>6</v>
      </c>
      <c r="G1137" s="630" t="s">
        <v>185</v>
      </c>
      <c r="H1137" s="628" t="s">
        <v>174</v>
      </c>
      <c r="I1137" s="628" t="s">
        <v>1836</v>
      </c>
      <c r="J1137" s="673" t="str">
        <f t="shared" si="61"/>
        <v>M_H0400_E1_AZE_LEITUNG</v>
      </c>
      <c r="K1137" s="887" t="str">
        <f>VLOOKUP(L1137,Index!A:D,2,FALSE)&amp;","&amp;VLOOKUP(L1137,Index!A:D,3,FALSE)&amp;","&amp;VLOOKUP(L1137,Index!A:D,4,FALSE)</f>
        <v>76,66,38</v>
      </c>
      <c r="L1137" s="632">
        <v>49</v>
      </c>
      <c r="M1137" s="629" t="s">
        <v>129</v>
      </c>
      <c r="N1137" s="633">
        <f>VLOOKUP($L1137,Index!F:H,2,FALSE)</f>
        <v>0.25</v>
      </c>
      <c r="O1137" s="633">
        <f>VLOOKUP($L1137,Index!F:H,3,FALSE)</f>
        <v>0.15</v>
      </c>
      <c r="P1137" s="932"/>
      <c r="Q1137" s="908" t="str">
        <f t="shared" si="59"/>
        <v/>
      </c>
      <c r="R1137" s="635"/>
      <c r="S1137" s="634"/>
      <c r="T1137" s="634"/>
      <c r="U1137" s="634"/>
      <c r="V1137" s="634"/>
      <c r="X1137" s="881" t="s">
        <v>1461</v>
      </c>
      <c r="Y1137" s="947"/>
      <c r="Z1137" s="947"/>
      <c r="AA1137" s="604">
        <f>VLOOKUP(L1137,Index!A:D,2,FALSE)</f>
        <v>76</v>
      </c>
      <c r="AB1137" s="604">
        <f>VLOOKUP(L1137,Index!A:D,3,FALSE)</f>
        <v>66</v>
      </c>
      <c r="AC1137" s="604">
        <f>VLOOKUP(L1137,Index!A:D,4,FALSE)</f>
        <v>38</v>
      </c>
    </row>
    <row r="1138" spans="1:29" s="604" customFormat="1" ht="13.5" outlineLevel="1" x14ac:dyDescent="0.25">
      <c r="A1138" s="603"/>
      <c r="C1138" s="628"/>
      <c r="D1138" s="715" t="s">
        <v>170</v>
      </c>
      <c r="E1138" s="634" t="s">
        <v>49</v>
      </c>
      <c r="F1138" s="629" t="s">
        <v>6</v>
      </c>
      <c r="G1138" s="630" t="s">
        <v>185</v>
      </c>
      <c r="H1138" s="628" t="s">
        <v>174</v>
      </c>
      <c r="I1138" s="628" t="s">
        <v>48</v>
      </c>
      <c r="J1138" s="673" t="str">
        <f t="shared" si="61"/>
        <v>M_H0400_E1_N2O_LEITUNG</v>
      </c>
      <c r="K1138" s="964" t="str">
        <f>VLOOKUP(L1138,Index!A:D,2,FALSE)&amp;","&amp;VLOOKUP(L1138,Index!A:D,3,FALSE)&amp;","&amp;VLOOKUP(L1138,Index!A:D,4,FALSE)</f>
        <v>76,76,152</v>
      </c>
      <c r="L1138" s="632">
        <v>175</v>
      </c>
      <c r="M1138" s="629" t="s">
        <v>129</v>
      </c>
      <c r="N1138" s="633">
        <f>VLOOKUP($L1138,Index!F:H,2,FALSE)</f>
        <v>0.25</v>
      </c>
      <c r="O1138" s="633">
        <f>VLOOKUP($L1138,Index!F:H,3,FALSE)</f>
        <v>0.15</v>
      </c>
      <c r="P1138" s="932"/>
      <c r="Q1138" s="908" t="str">
        <f t="shared" si="59"/>
        <v/>
      </c>
      <c r="R1138" s="635"/>
      <c r="S1138" s="634"/>
      <c r="T1138" s="634"/>
      <c r="U1138" s="634"/>
      <c r="V1138" s="634"/>
      <c r="X1138" s="881" t="s">
        <v>1462</v>
      </c>
      <c r="Y1138" s="947"/>
      <c r="Z1138" s="947"/>
      <c r="AA1138" s="604">
        <f>VLOOKUP(L1138,Index!A:D,2,FALSE)</f>
        <v>76</v>
      </c>
      <c r="AB1138" s="604">
        <f>VLOOKUP(L1138,Index!A:D,3,FALSE)</f>
        <v>76</v>
      </c>
      <c r="AC1138" s="604">
        <f>VLOOKUP(L1138,Index!A:D,4,FALSE)</f>
        <v>152</v>
      </c>
    </row>
    <row r="1139" spans="1:29" s="604" customFormat="1" ht="13.5" outlineLevel="1" x14ac:dyDescent="0.25">
      <c r="A1139" s="603"/>
      <c r="C1139" s="628"/>
      <c r="D1139" s="715" t="s">
        <v>170</v>
      </c>
      <c r="E1139" s="634" t="s">
        <v>51</v>
      </c>
      <c r="F1139" s="629" t="s">
        <v>6</v>
      </c>
      <c r="G1139" s="630" t="s">
        <v>185</v>
      </c>
      <c r="H1139" s="628" t="s">
        <v>174</v>
      </c>
      <c r="I1139" s="628" t="s">
        <v>50</v>
      </c>
      <c r="J1139" s="673" t="str">
        <f t="shared" si="61"/>
        <v>M_H0400_E1_SGG_LEITUNG</v>
      </c>
      <c r="K1139" s="965" t="str">
        <f>VLOOKUP(L1139,Index!A:D,2,FALSE)&amp;","&amp;VLOOKUP(L1139,Index!A:D,3,FALSE)&amp;","&amp;VLOOKUP(L1139,Index!A:D,4,FALSE)</f>
        <v>192,192,192</v>
      </c>
      <c r="L1139" s="632">
        <v>9</v>
      </c>
      <c r="M1139" s="629" t="s">
        <v>129</v>
      </c>
      <c r="N1139" s="633">
        <f>VLOOKUP($L1139,Index!F:H,2,FALSE)</f>
        <v>0.25</v>
      </c>
      <c r="O1139" s="633">
        <f>VLOOKUP($L1139,Index!F:H,3,FALSE)</f>
        <v>0.15</v>
      </c>
      <c r="P1139" s="932"/>
      <c r="Q1139" s="908" t="str">
        <f t="shared" si="59"/>
        <v/>
      </c>
      <c r="R1139" s="635"/>
      <c r="S1139" s="634"/>
      <c r="T1139" s="634"/>
      <c r="U1139" s="634"/>
      <c r="V1139" s="634"/>
      <c r="X1139" s="881" t="s">
        <v>1759</v>
      </c>
      <c r="Y1139" s="947"/>
      <c r="Z1139" s="947"/>
      <c r="AA1139" s="604">
        <f>VLOOKUP(L1139,Index!A:D,2,FALSE)</f>
        <v>192</v>
      </c>
      <c r="AB1139" s="604">
        <f>VLOOKUP(L1139,Index!A:D,3,FALSE)</f>
        <v>192</v>
      </c>
      <c r="AC1139" s="604">
        <f>VLOOKUP(L1139,Index!A:D,4,FALSE)</f>
        <v>192</v>
      </c>
    </row>
    <row r="1140" spans="1:29" s="604" customFormat="1" ht="13.5" outlineLevel="1" x14ac:dyDescent="0.25">
      <c r="A1140" s="603"/>
      <c r="C1140" s="628"/>
      <c r="D1140" s="715" t="s">
        <v>170</v>
      </c>
      <c r="E1140" s="634" t="s">
        <v>1838</v>
      </c>
      <c r="F1140" s="629" t="s">
        <v>6</v>
      </c>
      <c r="G1140" s="630" t="s">
        <v>185</v>
      </c>
      <c r="H1140" s="628" t="s">
        <v>174</v>
      </c>
      <c r="I1140" s="628" t="s">
        <v>1837</v>
      </c>
      <c r="J1140" s="673" t="str">
        <f t="shared" si="61"/>
        <v>M_H0400_E1_AGF_LEITUNG</v>
      </c>
      <c r="K1140" s="890" t="str">
        <f>VLOOKUP(L1140,Index!A:D,2,FALSE)&amp;","&amp;VLOOKUP(L1140,Index!A:D,3,FALSE)&amp;","&amp;VLOOKUP(L1140,Index!A:D,4,FALSE)</f>
        <v>204,0,153</v>
      </c>
      <c r="L1140" s="632">
        <v>222</v>
      </c>
      <c r="M1140" s="629" t="s">
        <v>129</v>
      </c>
      <c r="N1140" s="633">
        <f>VLOOKUP($L1140,Index!F:H,2,FALSE)</f>
        <v>0.25</v>
      </c>
      <c r="O1140" s="633">
        <f>VLOOKUP($L1140,Index!F:H,3,FALSE)</f>
        <v>0.15</v>
      </c>
      <c r="P1140" s="932"/>
      <c r="Q1140" s="908" t="str">
        <f t="shared" si="59"/>
        <v/>
      </c>
      <c r="R1140" s="635"/>
      <c r="S1140" s="634"/>
      <c r="T1140" s="634"/>
      <c r="U1140" s="634"/>
      <c r="V1140" s="634"/>
      <c r="X1140" s="882" t="s">
        <v>1463</v>
      </c>
      <c r="Y1140" s="946"/>
      <c r="Z1140" s="946"/>
      <c r="AA1140" s="604">
        <f>VLOOKUP(L1140,Index!A:D,2,FALSE)</f>
        <v>204</v>
      </c>
      <c r="AB1140" s="604">
        <f>VLOOKUP(L1140,Index!A:D,3,FALSE)</f>
        <v>0</v>
      </c>
      <c r="AC1140" s="604">
        <f>VLOOKUP(L1140,Index!A:D,4,FALSE)</f>
        <v>153</v>
      </c>
    </row>
    <row r="1141" spans="1:29" s="604" customFormat="1" ht="13.5" outlineLevel="1" x14ac:dyDescent="0.25">
      <c r="A1141" s="603"/>
      <c r="C1141" s="628"/>
      <c r="D1141" s="715" t="s">
        <v>170</v>
      </c>
      <c r="E1141" s="634" t="s">
        <v>52</v>
      </c>
      <c r="F1141" s="629" t="s">
        <v>6</v>
      </c>
      <c r="G1141" s="630" t="s">
        <v>185</v>
      </c>
      <c r="H1141" s="628" t="s">
        <v>174</v>
      </c>
      <c r="I1141" s="628" t="s">
        <v>1839</v>
      </c>
      <c r="J1141" s="673" t="str">
        <f t="shared" si="61"/>
        <v>M_H0400_E1_DMP_LEITUNG</v>
      </c>
      <c r="K1141" s="891" t="str">
        <f>VLOOKUP(L1141,Index!A:D,2,FALSE)&amp;","&amp;VLOOKUP(L1141,Index!A:D,3,FALSE)&amp;","&amp;VLOOKUP(L1141,Index!A:D,4,FALSE)</f>
        <v>204,51,0</v>
      </c>
      <c r="L1141" s="632">
        <v>22</v>
      </c>
      <c r="M1141" s="629" t="s">
        <v>129</v>
      </c>
      <c r="N1141" s="633">
        <f>VLOOKUP($L1141,Index!F:H,2,FALSE)</f>
        <v>0.25</v>
      </c>
      <c r="O1141" s="633">
        <f>VLOOKUP($L1141,Index!F:H,3,FALSE)</f>
        <v>0.15</v>
      </c>
      <c r="P1141" s="932"/>
      <c r="Q1141" s="908" t="str">
        <f t="shared" si="59"/>
        <v/>
      </c>
      <c r="R1141" s="635"/>
      <c r="S1141" s="634"/>
      <c r="T1141" s="634"/>
      <c r="U1141" s="634"/>
      <c r="V1141" s="634"/>
      <c r="X1141" s="881" t="s">
        <v>1464</v>
      </c>
      <c r="Y1141" s="947"/>
      <c r="Z1141" s="947"/>
      <c r="AA1141" s="604">
        <f>VLOOKUP(L1141,Index!A:D,2,FALSE)</f>
        <v>204</v>
      </c>
      <c r="AB1141" s="604">
        <f>VLOOKUP(L1141,Index!A:D,3,FALSE)</f>
        <v>51</v>
      </c>
      <c r="AC1141" s="604">
        <f>VLOOKUP(L1141,Index!A:D,4,FALSE)</f>
        <v>0</v>
      </c>
    </row>
    <row r="1142" spans="1:29" s="604" customFormat="1" ht="13.5" outlineLevel="1" x14ac:dyDescent="0.25">
      <c r="A1142" s="603"/>
      <c r="C1142" s="628"/>
      <c r="D1142" s="715" t="s">
        <v>170</v>
      </c>
      <c r="E1142" s="634" t="s">
        <v>128</v>
      </c>
      <c r="F1142" s="629" t="s">
        <v>6</v>
      </c>
      <c r="G1142" s="630" t="s">
        <v>185</v>
      </c>
      <c r="H1142" s="628" t="s">
        <v>174</v>
      </c>
      <c r="I1142" s="628" t="s">
        <v>143</v>
      </c>
      <c r="J1142" s="673" t="str">
        <f t="shared" si="61"/>
        <v>M_H0400_E1_DLM_LEITUNG</v>
      </c>
      <c r="K1142" s="958" t="str">
        <f>VLOOKUP(L1142,Index!A:D,2,FALSE)&amp;","&amp;VLOOKUP(L1142,Index!A:D,3,FALSE)&amp;","&amp;VLOOKUP(L1142,Index!A:D,4,FALSE)</f>
        <v>0,63,255</v>
      </c>
      <c r="L1142" s="632">
        <v>160</v>
      </c>
      <c r="M1142" s="629" t="s">
        <v>129</v>
      </c>
      <c r="N1142" s="633">
        <f>VLOOKUP($L1142,Index!F:H,2,FALSE)</f>
        <v>0.25</v>
      </c>
      <c r="O1142" s="633">
        <f>VLOOKUP($L1142,Index!F:H,3,FALSE)</f>
        <v>0.15</v>
      </c>
      <c r="P1142" s="932"/>
      <c r="Q1142" s="908" t="str">
        <f t="shared" si="59"/>
        <v/>
      </c>
      <c r="R1142" s="635"/>
      <c r="S1142" s="634"/>
      <c r="T1142" s="634"/>
      <c r="U1142" s="634"/>
      <c r="V1142" s="634"/>
      <c r="X1142" s="881" t="s">
        <v>1465</v>
      </c>
      <c r="Y1142" s="947"/>
      <c r="Z1142" s="947"/>
      <c r="AA1142" s="604">
        <f>VLOOKUP(L1142,Index!A:D,2,FALSE)</f>
        <v>0</v>
      </c>
      <c r="AB1142" s="604">
        <f>VLOOKUP(L1142,Index!A:D,3,FALSE)</f>
        <v>63</v>
      </c>
      <c r="AC1142" s="604">
        <f>VLOOKUP(L1142,Index!A:D,4,FALSE)</f>
        <v>255</v>
      </c>
    </row>
    <row r="1143" spans="1:29" s="604" customFormat="1" ht="13.5" outlineLevel="1" x14ac:dyDescent="0.25">
      <c r="A1143" s="603"/>
      <c r="C1143" s="628"/>
      <c r="D1143" s="715" t="s">
        <v>170</v>
      </c>
      <c r="E1143" s="634" t="s">
        <v>127</v>
      </c>
      <c r="F1143" s="629" t="s">
        <v>6</v>
      </c>
      <c r="G1143" s="630" t="s">
        <v>185</v>
      </c>
      <c r="H1143" s="628" t="s">
        <v>174</v>
      </c>
      <c r="I1143" s="628" t="s">
        <v>53</v>
      </c>
      <c r="J1143" s="673" t="str">
        <f t="shared" si="61"/>
        <v>M_H0400_E1_DLT_LEITUNG</v>
      </c>
      <c r="K1143" s="892" t="str">
        <f>VLOOKUP(L1143,Index!A:D,2,FALSE)&amp;","&amp;VLOOKUP(L1143,Index!A:D,3,FALSE)&amp;","&amp;VLOOKUP(L1143,Index!A:D,4,FALSE)</f>
        <v>0,63,255</v>
      </c>
      <c r="L1143" s="632">
        <v>160</v>
      </c>
      <c r="M1143" s="629" t="s">
        <v>129</v>
      </c>
      <c r="N1143" s="633">
        <f>VLOOKUP($L1143,Index!F:H,2,FALSE)</f>
        <v>0.25</v>
      </c>
      <c r="O1143" s="633">
        <f>VLOOKUP($L1143,Index!F:H,3,FALSE)</f>
        <v>0.15</v>
      </c>
      <c r="P1143" s="932"/>
      <c r="Q1143" s="908" t="str">
        <f t="shared" si="59"/>
        <v/>
      </c>
      <c r="R1143" s="635"/>
      <c r="S1143" s="634"/>
      <c r="T1143" s="634"/>
      <c r="U1143" s="634"/>
      <c r="V1143" s="634"/>
      <c r="X1143" s="881" t="s">
        <v>1466</v>
      </c>
      <c r="Y1143" s="947"/>
      <c r="Z1143" s="947"/>
      <c r="AA1143" s="604">
        <f>VLOOKUP(L1143,Index!A:D,2,FALSE)</f>
        <v>0</v>
      </c>
      <c r="AB1143" s="604">
        <f>VLOOKUP(L1143,Index!A:D,3,FALSE)</f>
        <v>63</v>
      </c>
      <c r="AC1143" s="604">
        <f>VLOOKUP(L1143,Index!A:D,4,FALSE)</f>
        <v>255</v>
      </c>
    </row>
    <row r="1144" spans="1:29" s="604" customFormat="1" ht="13.5" outlineLevel="1" x14ac:dyDescent="0.25">
      <c r="A1144" s="603"/>
      <c r="C1144" s="628"/>
      <c r="D1144" s="715" t="s">
        <v>170</v>
      </c>
      <c r="E1144" s="634" t="s">
        <v>1835</v>
      </c>
      <c r="F1144" s="629" t="s">
        <v>6</v>
      </c>
      <c r="G1144" s="630" t="s">
        <v>185</v>
      </c>
      <c r="H1144" s="628" t="s">
        <v>174</v>
      </c>
      <c r="I1144" s="628" t="s">
        <v>1840</v>
      </c>
      <c r="J1144" s="673" t="str">
        <f t="shared" si="61"/>
        <v>M_H0400_E1_AOF_LEITUNG</v>
      </c>
      <c r="K1144" s="966" t="str">
        <f>VLOOKUP(L1144,Index!A:D,2,FALSE)&amp;","&amp;VLOOKUP(L1144,Index!A:D,3,FALSE)&amp;","&amp;VLOOKUP(L1144,Index!A:D,4,FALSE)</f>
        <v>204,0,153</v>
      </c>
      <c r="L1144" s="632">
        <v>222</v>
      </c>
      <c r="M1144" s="629" t="s">
        <v>129</v>
      </c>
      <c r="N1144" s="633">
        <f>VLOOKUP($L1144,Index!F:H,2,FALSE)</f>
        <v>0.25</v>
      </c>
      <c r="O1144" s="633">
        <f>VLOOKUP($L1144,Index!F:H,3,FALSE)</f>
        <v>0.15</v>
      </c>
      <c r="P1144" s="932"/>
      <c r="Q1144" s="908" t="str">
        <f t="shared" si="59"/>
        <v/>
      </c>
      <c r="R1144" s="635"/>
      <c r="S1144" s="634"/>
      <c r="T1144" s="634"/>
      <c r="U1144" s="634"/>
      <c r="V1144" s="634"/>
      <c r="X1144" s="882" t="s">
        <v>1467</v>
      </c>
      <c r="Y1144" s="946"/>
      <c r="Z1144" s="946"/>
      <c r="AA1144" s="604">
        <f>VLOOKUP(L1144,Index!A:D,2,FALSE)</f>
        <v>204</v>
      </c>
      <c r="AB1144" s="604">
        <f>VLOOKUP(L1144,Index!A:D,3,FALSE)</f>
        <v>0</v>
      </c>
      <c r="AC1144" s="604">
        <f>VLOOKUP(L1144,Index!A:D,4,FALSE)</f>
        <v>153</v>
      </c>
    </row>
    <row r="1145" spans="1:29" s="604" customFormat="1" ht="13.5" outlineLevel="1" x14ac:dyDescent="0.25">
      <c r="A1145" s="603"/>
      <c r="C1145" s="628"/>
      <c r="D1145" s="715" t="s">
        <v>170</v>
      </c>
      <c r="E1145" s="634" t="s">
        <v>112</v>
      </c>
      <c r="F1145" s="629" t="s">
        <v>6</v>
      </c>
      <c r="G1145" s="630" t="s">
        <v>185</v>
      </c>
      <c r="H1145" s="628" t="s">
        <v>174</v>
      </c>
      <c r="I1145" s="628" t="s">
        <v>54</v>
      </c>
      <c r="J1145" s="673" t="str">
        <f t="shared" si="61"/>
        <v>M_H0400_E1_VAC_LEITUNG</v>
      </c>
      <c r="K1145" s="889" t="str">
        <f>VLOOKUP(L1145,Index!A:D,2,FALSE)&amp;","&amp;VLOOKUP(L1145,Index!A:D,3,FALSE)&amp;","&amp;VLOOKUP(L1145,Index!A:D,4,FALSE)</f>
        <v>192,192,192</v>
      </c>
      <c r="L1145" s="632">
        <v>9</v>
      </c>
      <c r="M1145" s="629" t="s">
        <v>129</v>
      </c>
      <c r="N1145" s="633">
        <f>VLOOKUP($L1145,Index!F:H,2,FALSE)</f>
        <v>0.25</v>
      </c>
      <c r="O1145" s="633">
        <f>VLOOKUP($L1145,Index!F:H,3,FALSE)</f>
        <v>0.15</v>
      </c>
      <c r="P1145" s="932"/>
      <c r="Q1145" s="908" t="str">
        <f t="shared" si="59"/>
        <v/>
      </c>
      <c r="R1145" s="635"/>
      <c r="S1145" s="634"/>
      <c r="T1145" s="634"/>
      <c r="U1145" s="634"/>
      <c r="V1145" s="634"/>
      <c r="X1145" s="881" t="s">
        <v>1468</v>
      </c>
      <c r="Y1145" s="947"/>
      <c r="Z1145" s="947"/>
      <c r="AA1145" s="604">
        <f>VLOOKUP(L1145,Index!A:D,2,FALSE)</f>
        <v>192</v>
      </c>
      <c r="AB1145" s="604">
        <f>VLOOKUP(L1145,Index!A:D,3,FALSE)</f>
        <v>192</v>
      </c>
      <c r="AC1145" s="604">
        <f>VLOOKUP(L1145,Index!A:D,4,FALSE)</f>
        <v>192</v>
      </c>
    </row>
    <row r="1146" spans="1:29" s="637" customFormat="1" ht="13.5" outlineLevel="1" x14ac:dyDescent="0.25">
      <c r="A1146" s="745"/>
      <c r="B1146" s="604"/>
      <c r="C1146" s="704" t="s">
        <v>641</v>
      </c>
      <c r="D1146" s="597" t="s">
        <v>642</v>
      </c>
      <c r="E1146" s="626"/>
      <c r="F1146" s="600"/>
      <c r="G1146" s="622"/>
      <c r="H1146" s="601"/>
      <c r="I1146" s="601"/>
      <c r="J1146" s="623"/>
      <c r="K1146" s="600"/>
      <c r="L1146" s="899"/>
      <c r="M1146" s="900"/>
      <c r="N1146" s="625"/>
      <c r="O1146" s="625"/>
      <c r="P1146" s="931"/>
      <c r="Q1146" s="907" t="str">
        <f t="shared" ref="Q1146:Q1164" si="62">IF(COUNTIF($S1146,"&lt;&gt;"),"X","")</f>
        <v/>
      </c>
      <c r="R1146" s="627"/>
      <c r="S1146" s="626"/>
      <c r="T1146" s="626"/>
      <c r="U1146" s="626"/>
      <c r="V1146" s="626"/>
      <c r="W1146" s="590" t="s">
        <v>1482</v>
      </c>
      <c r="X1146" s="896"/>
      <c r="Y1146" s="896"/>
      <c r="Z1146" s="896"/>
      <c r="AA1146" s="604" t="e">
        <f>VLOOKUP(L1146,Index!A:D,2,FALSE)</f>
        <v>#N/A</v>
      </c>
      <c r="AB1146" s="604" t="e">
        <f>VLOOKUP(L1146,Index!A:D,3,FALSE)</f>
        <v>#N/A</v>
      </c>
      <c r="AC1146" s="604" t="e">
        <f>VLOOKUP(L1146,Index!A:D,4,FALSE)</f>
        <v>#N/A</v>
      </c>
    </row>
    <row r="1147" spans="1:29" s="637" customFormat="1" ht="13.5" outlineLevel="1" x14ac:dyDescent="0.25">
      <c r="A1147" s="745"/>
      <c r="B1147" s="604"/>
      <c r="C1147" s="713"/>
      <c r="D1147" s="735" t="s">
        <v>643</v>
      </c>
      <c r="E1147" s="634" t="s">
        <v>1779</v>
      </c>
      <c r="F1147" s="629" t="s">
        <v>6</v>
      </c>
      <c r="G1147" s="630" t="s">
        <v>641</v>
      </c>
      <c r="H1147" s="628" t="s">
        <v>174</v>
      </c>
      <c r="I1147" s="628"/>
      <c r="J1147" s="673" t="str">
        <f t="shared" ref="J1147:J1152" si="63">F1147&amp;"_"&amp;G1147&amp;"_"&amp;H1147&amp;"_"&amp;UPPER(D1147)</f>
        <v>M_H0406_E1_SCHRANK</v>
      </c>
      <c r="K1147" s="822" t="str">
        <f>VLOOKUP(L1147,Index!A:D,2,FALSE)&amp;","&amp;VLOOKUP(L1147,Index!A:D,3,FALSE)&amp;","&amp;VLOOKUP(L1147,Index!A:D,4,FALSE)</f>
        <v>51,51,51</v>
      </c>
      <c r="L1147" s="897">
        <v>250</v>
      </c>
      <c r="M1147" s="898" t="s">
        <v>129</v>
      </c>
      <c r="N1147" s="633">
        <f>VLOOKUP($L1147,Index!F:H,2,FALSE)</f>
        <v>0.05</v>
      </c>
      <c r="O1147" s="633">
        <f>VLOOKUP($L1147,Index!F:H,3,FALSE)</f>
        <v>0.05</v>
      </c>
      <c r="P1147" s="932"/>
      <c r="Q1147" s="908" t="str">
        <f t="shared" si="62"/>
        <v/>
      </c>
      <c r="R1147" s="635"/>
      <c r="S1147" s="634"/>
      <c r="T1147" s="634"/>
      <c r="U1147" s="634"/>
      <c r="V1147" s="634"/>
      <c r="W1147" s="590" t="s">
        <v>1483</v>
      </c>
      <c r="X1147" s="896"/>
      <c r="Y1147" s="896"/>
      <c r="Z1147" s="896"/>
      <c r="AA1147" s="604">
        <f>VLOOKUP(L1147,Index!A:D,2,FALSE)</f>
        <v>51</v>
      </c>
      <c r="AB1147" s="604">
        <f>VLOOKUP(L1147,Index!A:D,3,FALSE)</f>
        <v>51</v>
      </c>
      <c r="AC1147" s="604">
        <f>VLOOKUP(L1147,Index!A:D,4,FALSE)</f>
        <v>51</v>
      </c>
    </row>
    <row r="1148" spans="1:29" s="637" customFormat="1" ht="13.5" outlineLevel="1" x14ac:dyDescent="0.25">
      <c r="A1148" s="745"/>
      <c r="B1148" s="604"/>
      <c r="C1148" s="713"/>
      <c r="D1148" s="735" t="s">
        <v>644</v>
      </c>
      <c r="E1148" s="634" t="s">
        <v>1780</v>
      </c>
      <c r="F1148" s="629" t="s">
        <v>6</v>
      </c>
      <c r="G1148" s="630" t="s">
        <v>641</v>
      </c>
      <c r="H1148" s="628" t="s">
        <v>174</v>
      </c>
      <c r="I1148" s="628"/>
      <c r="J1148" s="673" t="str">
        <f t="shared" si="63"/>
        <v>M_H0406_E1_TISCH</v>
      </c>
      <c r="K1148" s="822" t="str">
        <f>VLOOKUP(L1148,Index!A:D,2,FALSE)&amp;","&amp;VLOOKUP(L1148,Index!A:D,3,FALSE)&amp;","&amp;VLOOKUP(L1148,Index!A:D,4,FALSE)</f>
        <v>51,51,51</v>
      </c>
      <c r="L1148" s="897">
        <v>250</v>
      </c>
      <c r="M1148" s="898" t="s">
        <v>129</v>
      </c>
      <c r="N1148" s="633">
        <f>VLOOKUP($L1148,Index!F:H,2,FALSE)</f>
        <v>0.05</v>
      </c>
      <c r="O1148" s="633">
        <f>VLOOKUP($L1148,Index!F:H,3,FALSE)</f>
        <v>0.05</v>
      </c>
      <c r="P1148" s="932"/>
      <c r="Q1148" s="908" t="str">
        <f t="shared" si="62"/>
        <v/>
      </c>
      <c r="R1148" s="635"/>
      <c r="S1148" s="634"/>
      <c r="T1148" s="634"/>
      <c r="U1148" s="634"/>
      <c r="V1148" s="634"/>
      <c r="W1148" s="590" t="s">
        <v>1484</v>
      </c>
      <c r="X1148" s="896"/>
      <c r="Y1148" s="896"/>
      <c r="Z1148" s="896"/>
      <c r="AA1148" s="604">
        <f>VLOOKUP(L1148,Index!A:D,2,FALSE)</f>
        <v>51</v>
      </c>
      <c r="AB1148" s="604">
        <f>VLOOKUP(L1148,Index!A:D,3,FALSE)</f>
        <v>51</v>
      </c>
      <c r="AC1148" s="604">
        <f>VLOOKUP(L1148,Index!A:D,4,FALSE)</f>
        <v>51</v>
      </c>
    </row>
    <row r="1149" spans="1:29" s="637" customFormat="1" ht="13.5" outlineLevel="1" x14ac:dyDescent="0.25">
      <c r="A1149" s="745"/>
      <c r="B1149" s="604"/>
      <c r="C1149" s="713"/>
      <c r="D1149" s="735" t="s">
        <v>645</v>
      </c>
      <c r="E1149" s="634" t="s">
        <v>1781</v>
      </c>
      <c r="F1149" s="629" t="s">
        <v>6</v>
      </c>
      <c r="G1149" s="630" t="s">
        <v>641</v>
      </c>
      <c r="H1149" s="628" t="s">
        <v>174</v>
      </c>
      <c r="I1149" s="628"/>
      <c r="J1149" s="673" t="str">
        <f t="shared" si="63"/>
        <v>M_H0406_E1_SITZMOBILIAR</v>
      </c>
      <c r="K1149" s="822" t="str">
        <f>VLOOKUP(L1149,Index!A:D,2,FALSE)&amp;","&amp;VLOOKUP(L1149,Index!A:D,3,FALSE)&amp;","&amp;VLOOKUP(L1149,Index!A:D,4,FALSE)</f>
        <v>51,51,51</v>
      </c>
      <c r="L1149" s="897">
        <v>250</v>
      </c>
      <c r="M1149" s="898" t="s">
        <v>129</v>
      </c>
      <c r="N1149" s="633">
        <f>VLOOKUP($L1149,Index!F:H,2,FALSE)</f>
        <v>0.05</v>
      </c>
      <c r="O1149" s="633">
        <f>VLOOKUP($L1149,Index!F:H,3,FALSE)</f>
        <v>0.05</v>
      </c>
      <c r="P1149" s="932"/>
      <c r="Q1149" s="908" t="str">
        <f t="shared" si="62"/>
        <v/>
      </c>
      <c r="R1149" s="635"/>
      <c r="S1149" s="634"/>
      <c r="T1149" s="634"/>
      <c r="U1149" s="634"/>
      <c r="V1149" s="634"/>
      <c r="W1149" s="591" t="s">
        <v>1485</v>
      </c>
      <c r="X1149" s="896"/>
      <c r="Y1149" s="896"/>
      <c r="Z1149" s="896"/>
      <c r="AA1149" s="604">
        <f>VLOOKUP(L1149,Index!A:D,2,FALSE)</f>
        <v>51</v>
      </c>
      <c r="AB1149" s="604">
        <f>VLOOKUP(L1149,Index!A:D,3,FALSE)</f>
        <v>51</v>
      </c>
      <c r="AC1149" s="604">
        <f>VLOOKUP(L1149,Index!A:D,4,FALSE)</f>
        <v>51</v>
      </c>
    </row>
    <row r="1150" spans="1:29" s="637" customFormat="1" ht="13.5" outlineLevel="1" x14ac:dyDescent="0.25">
      <c r="A1150" s="745"/>
      <c r="B1150" s="604"/>
      <c r="C1150" s="713"/>
      <c r="D1150" s="735" t="s">
        <v>646</v>
      </c>
      <c r="E1150" s="634" t="s">
        <v>1782</v>
      </c>
      <c r="F1150" s="629" t="s">
        <v>6</v>
      </c>
      <c r="G1150" s="630" t="s">
        <v>641</v>
      </c>
      <c r="H1150" s="628" t="s">
        <v>174</v>
      </c>
      <c r="I1150" s="628"/>
      <c r="J1150" s="673" t="str">
        <f t="shared" si="63"/>
        <v>M_H0406_E1_BETT</v>
      </c>
      <c r="K1150" s="822" t="str">
        <f>VLOOKUP(L1150,Index!A:D,2,FALSE)&amp;","&amp;VLOOKUP(L1150,Index!A:D,3,FALSE)&amp;","&amp;VLOOKUP(L1150,Index!A:D,4,FALSE)</f>
        <v>51,51,51</v>
      </c>
      <c r="L1150" s="897">
        <v>250</v>
      </c>
      <c r="M1150" s="898" t="s">
        <v>129</v>
      </c>
      <c r="N1150" s="633">
        <f>VLOOKUP($L1150,Index!F:H,2,FALSE)</f>
        <v>0.05</v>
      </c>
      <c r="O1150" s="633">
        <f>VLOOKUP($L1150,Index!F:H,3,FALSE)</f>
        <v>0.05</v>
      </c>
      <c r="P1150" s="932"/>
      <c r="Q1150" s="908" t="str">
        <f t="shared" si="62"/>
        <v/>
      </c>
      <c r="R1150" s="635"/>
      <c r="S1150" s="634"/>
      <c r="T1150" s="634"/>
      <c r="U1150" s="634"/>
      <c r="V1150" s="634"/>
      <c r="W1150" s="590" t="s">
        <v>1486</v>
      </c>
      <c r="X1150" s="896"/>
      <c r="Y1150" s="896"/>
      <c r="Z1150" s="896"/>
      <c r="AA1150" s="604">
        <f>VLOOKUP(L1150,Index!A:D,2,FALSE)</f>
        <v>51</v>
      </c>
      <c r="AB1150" s="604">
        <f>VLOOKUP(L1150,Index!A:D,3,FALSE)</f>
        <v>51</v>
      </c>
      <c r="AC1150" s="604">
        <f>VLOOKUP(L1150,Index!A:D,4,FALSE)</f>
        <v>51</v>
      </c>
    </row>
    <row r="1151" spans="1:29" s="637" customFormat="1" ht="13.5" outlineLevel="1" x14ac:dyDescent="0.25">
      <c r="A1151" s="745"/>
      <c r="B1151" s="604"/>
      <c r="C1151" s="713"/>
      <c r="D1151" s="735" t="s">
        <v>647</v>
      </c>
      <c r="E1151" s="634" t="s">
        <v>1783</v>
      </c>
      <c r="F1151" s="629" t="s">
        <v>6</v>
      </c>
      <c r="G1151" s="630" t="s">
        <v>641</v>
      </c>
      <c r="H1151" s="628" t="s">
        <v>174</v>
      </c>
      <c r="I1151" s="628"/>
      <c r="J1151" s="673" t="str">
        <f t="shared" si="63"/>
        <v>M_H0406_E1_KLEINMOBILIAR</v>
      </c>
      <c r="K1151" s="822" t="str">
        <f>VLOOKUP(L1151,Index!A:D,2,FALSE)&amp;","&amp;VLOOKUP(L1151,Index!A:D,3,FALSE)&amp;","&amp;VLOOKUP(L1151,Index!A:D,4,FALSE)</f>
        <v>51,51,51</v>
      </c>
      <c r="L1151" s="897">
        <v>250</v>
      </c>
      <c r="M1151" s="898" t="s">
        <v>129</v>
      </c>
      <c r="N1151" s="633">
        <f>VLOOKUP($L1151,Index!F:H,2,FALSE)</f>
        <v>0.05</v>
      </c>
      <c r="O1151" s="633">
        <f>VLOOKUP($L1151,Index!F:H,3,FALSE)</f>
        <v>0.05</v>
      </c>
      <c r="P1151" s="932"/>
      <c r="Q1151" s="908" t="str">
        <f t="shared" si="62"/>
        <v/>
      </c>
      <c r="R1151" s="635"/>
      <c r="S1151" s="634"/>
      <c r="T1151" s="634"/>
      <c r="U1151" s="634"/>
      <c r="V1151" s="634"/>
      <c r="W1151" s="590" t="s">
        <v>1487</v>
      </c>
      <c r="X1151" s="896"/>
      <c r="Y1151" s="896"/>
      <c r="Z1151" s="896"/>
      <c r="AA1151" s="604">
        <f>VLOOKUP(L1151,Index!A:D,2,FALSE)</f>
        <v>51</v>
      </c>
      <c r="AB1151" s="604">
        <f>VLOOKUP(L1151,Index!A:D,3,FALSE)</f>
        <v>51</v>
      </c>
      <c r="AC1151" s="604">
        <f>VLOOKUP(L1151,Index!A:D,4,FALSE)</f>
        <v>51</v>
      </c>
    </row>
    <row r="1152" spans="1:29" s="637" customFormat="1" ht="13.5" outlineLevel="1" x14ac:dyDescent="0.25">
      <c r="A1152" s="745"/>
      <c r="B1152" s="604"/>
      <c r="C1152" s="713"/>
      <c r="D1152" s="735" t="s">
        <v>648</v>
      </c>
      <c r="E1152" s="634" t="s">
        <v>1784</v>
      </c>
      <c r="F1152" s="629" t="s">
        <v>6</v>
      </c>
      <c r="G1152" s="630" t="s">
        <v>641</v>
      </c>
      <c r="H1152" s="628" t="s">
        <v>174</v>
      </c>
      <c r="I1152" s="628"/>
      <c r="J1152" s="673" t="str">
        <f t="shared" si="63"/>
        <v>M_H0406_E1_LEUCHTE</v>
      </c>
      <c r="K1152" s="822" t="str">
        <f>VLOOKUP(L1152,Index!A:D,2,FALSE)&amp;","&amp;VLOOKUP(L1152,Index!A:D,3,FALSE)&amp;","&amp;VLOOKUP(L1152,Index!A:D,4,FALSE)</f>
        <v>51,51,51</v>
      </c>
      <c r="L1152" s="897">
        <v>250</v>
      </c>
      <c r="M1152" s="898" t="s">
        <v>129</v>
      </c>
      <c r="N1152" s="633">
        <f>VLOOKUP($L1152,Index!F:H,2,FALSE)</f>
        <v>0.05</v>
      </c>
      <c r="O1152" s="633">
        <f>VLOOKUP($L1152,Index!F:H,3,FALSE)</f>
        <v>0.05</v>
      </c>
      <c r="P1152" s="932"/>
      <c r="Q1152" s="908" t="str">
        <f t="shared" si="62"/>
        <v/>
      </c>
      <c r="R1152" s="635"/>
      <c r="S1152" s="634"/>
      <c r="T1152" s="634"/>
      <c r="U1152" s="634"/>
      <c r="V1152" s="634"/>
      <c r="W1152" s="590" t="s">
        <v>1488</v>
      </c>
      <c r="X1152" s="896"/>
      <c r="Y1152" s="896"/>
      <c r="Z1152" s="896"/>
      <c r="AA1152" s="604">
        <f>VLOOKUP(L1152,Index!A:D,2,FALSE)</f>
        <v>51</v>
      </c>
      <c r="AB1152" s="604">
        <f>VLOOKUP(L1152,Index!A:D,3,FALSE)</f>
        <v>51</v>
      </c>
      <c r="AC1152" s="604">
        <f>VLOOKUP(L1152,Index!A:D,4,FALSE)</f>
        <v>51</v>
      </c>
    </row>
    <row r="1153" spans="1:29" s="604" customFormat="1" ht="13.5" outlineLevel="1" x14ac:dyDescent="0.25">
      <c r="A1153" s="603"/>
      <c r="C1153" s="601" t="s">
        <v>476</v>
      </c>
      <c r="D1153" s="601" t="s">
        <v>852</v>
      </c>
      <c r="E1153" s="626"/>
      <c r="F1153" s="600"/>
      <c r="G1153" s="622"/>
      <c r="H1153" s="601"/>
      <c r="I1153" s="601"/>
      <c r="J1153" s="623"/>
      <c r="K1153" s="600"/>
      <c r="L1153" s="624"/>
      <c r="M1153" s="600"/>
      <c r="N1153" s="625"/>
      <c r="O1153" s="625"/>
      <c r="P1153" s="931"/>
      <c r="Q1153" s="907" t="str">
        <f t="shared" si="62"/>
        <v/>
      </c>
      <c r="R1153" s="627"/>
      <c r="S1153" s="626"/>
      <c r="T1153" s="626"/>
      <c r="U1153" s="626"/>
      <c r="V1153" s="626"/>
      <c r="W1153" s="772" t="s">
        <v>1201</v>
      </c>
      <c r="AA1153" s="604" t="e">
        <f>VLOOKUP(L1153,Index!A:D,2,FALSE)</f>
        <v>#N/A</v>
      </c>
      <c r="AB1153" s="604" t="e">
        <f>VLOOKUP(L1153,Index!A:D,3,FALSE)</f>
        <v>#N/A</v>
      </c>
      <c r="AC1153" s="604" t="e">
        <f>VLOOKUP(L1153,Index!A:D,4,FALSE)</f>
        <v>#N/A</v>
      </c>
    </row>
    <row r="1154" spans="1:29" s="604" customFormat="1" ht="13.5" outlineLevel="1" x14ac:dyDescent="0.25">
      <c r="A1154" s="603"/>
      <c r="C1154" s="773"/>
      <c r="D1154" s="775" t="s">
        <v>222</v>
      </c>
      <c r="E1154" s="679" t="s">
        <v>222</v>
      </c>
      <c r="F1154" s="852" t="s">
        <v>6</v>
      </c>
      <c r="G1154" s="630" t="s">
        <v>476</v>
      </c>
      <c r="H1154" s="773" t="s">
        <v>221</v>
      </c>
      <c r="I1154" s="773"/>
      <c r="J1154" s="673" t="str">
        <f t="shared" ref="J1154:J1164" si="64">F1154&amp;"_"&amp;G1154&amp;"_"&amp;H1154&amp;"_"&amp;UPPER(D1154)</f>
        <v>M_V0100_C3_HILFSKONSTRUKTION</v>
      </c>
      <c r="K1154" s="776" t="str">
        <f>VLOOKUP(L1154,Index!A:D,2,FALSE)&amp;","&amp;VLOOKUP(L1154,Index!A:D,3,FALSE)&amp;","&amp;VLOOKUP(L1154,Index!A:D,4,FALSE)</f>
        <v>0,255,0</v>
      </c>
      <c r="L1154" s="777">
        <v>3</v>
      </c>
      <c r="M1154" s="774" t="s">
        <v>129</v>
      </c>
      <c r="N1154" s="719">
        <f>VLOOKUP($L1154,Index!F:H,2,FALSE)</f>
        <v>0</v>
      </c>
      <c r="O1154" s="719">
        <f>VLOOKUP($L1154,Index!F:H,3,FALSE)</f>
        <v>0</v>
      </c>
      <c r="P1154" s="932"/>
      <c r="Q1154" s="908" t="str">
        <f t="shared" si="62"/>
        <v>X</v>
      </c>
      <c r="R1154" s="678"/>
      <c r="S1154" s="679" t="s">
        <v>1620</v>
      </c>
      <c r="T1154" s="679"/>
      <c r="U1154" s="679"/>
      <c r="V1154" s="684"/>
      <c r="W1154" s="590" t="s">
        <v>1489</v>
      </c>
      <c r="X1154" s="896"/>
      <c r="Y1154" s="896"/>
      <c r="Z1154" s="896"/>
      <c r="AA1154" s="604">
        <f>VLOOKUP(L1154,Index!A:D,2,FALSE)</f>
        <v>0</v>
      </c>
      <c r="AB1154" s="604">
        <f>VLOOKUP(L1154,Index!A:D,3,FALSE)</f>
        <v>255</v>
      </c>
      <c r="AC1154" s="604">
        <f>VLOOKUP(L1154,Index!A:D,4,FALSE)</f>
        <v>0</v>
      </c>
    </row>
    <row r="1155" spans="1:29" s="604" customFormat="1" ht="13.5" outlineLevel="1" x14ac:dyDescent="0.25">
      <c r="A1155" s="603"/>
      <c r="C1155" s="773"/>
      <c r="D1155" s="775" t="s">
        <v>1572</v>
      </c>
      <c r="E1155" s="679" t="s">
        <v>1572</v>
      </c>
      <c r="F1155" s="852" t="s">
        <v>6</v>
      </c>
      <c r="G1155" s="630" t="s">
        <v>476</v>
      </c>
      <c r="H1155" s="773" t="s">
        <v>223</v>
      </c>
      <c r="I1155" s="773"/>
      <c r="J1155" s="673" t="str">
        <f t="shared" si="64"/>
        <v>M_V0100_D1_KOTE</v>
      </c>
      <c r="K1155" s="826" t="str">
        <f>VLOOKUP(L1155,Index!A:D,2,FALSE)&amp;","&amp;VLOOKUP(L1155,Index!A:D,3,FALSE)&amp;","&amp;VLOOKUP(L1155,Index!A:D,4,FALSE)</f>
        <v>91,91,91</v>
      </c>
      <c r="L1155" s="777">
        <v>251</v>
      </c>
      <c r="M1155" s="774" t="s">
        <v>129</v>
      </c>
      <c r="N1155" s="719">
        <f>VLOOKUP($L1155,Index!F:H,2,FALSE)</f>
        <v>0.1</v>
      </c>
      <c r="O1155" s="719">
        <f>VLOOKUP($L1155,Index!F:H,3,FALSE)</f>
        <v>0.1</v>
      </c>
      <c r="P1155" s="932"/>
      <c r="Q1155" s="908" t="str">
        <f t="shared" si="62"/>
        <v/>
      </c>
      <c r="R1155" s="678"/>
      <c r="S1155" s="679"/>
      <c r="T1155" s="679"/>
      <c r="U1155" s="679"/>
      <c r="V1155" s="684"/>
      <c r="W1155" s="591" t="s">
        <v>1490</v>
      </c>
      <c r="X1155" s="896"/>
      <c r="Y1155" s="896"/>
      <c r="Z1155" s="896"/>
      <c r="AA1155" s="604">
        <f>VLOOKUP(L1155,Index!A:D,2,FALSE)</f>
        <v>91</v>
      </c>
      <c r="AB1155" s="604">
        <f>VLOOKUP(L1155,Index!A:D,3,FALSE)</f>
        <v>91</v>
      </c>
      <c r="AC1155" s="604">
        <f>VLOOKUP(L1155,Index!A:D,4,FALSE)</f>
        <v>91</v>
      </c>
    </row>
    <row r="1156" spans="1:29" s="604" customFormat="1" ht="13.5" outlineLevel="1" x14ac:dyDescent="0.25">
      <c r="A1156" s="603"/>
      <c r="C1156" s="773"/>
      <c r="D1156" s="775" t="s">
        <v>1673</v>
      </c>
      <c r="E1156" s="679" t="s">
        <v>1673</v>
      </c>
      <c r="F1156" s="852" t="s">
        <v>6</v>
      </c>
      <c r="G1156" s="630" t="s">
        <v>476</v>
      </c>
      <c r="H1156" s="773" t="s">
        <v>224</v>
      </c>
      <c r="I1156" s="773"/>
      <c r="J1156" s="673" t="str">
        <f t="shared" si="64"/>
        <v>M_V0100_D2_MASSE</v>
      </c>
      <c r="K1156" s="778" t="str">
        <f>VLOOKUP(L1156,Index!A:D,2,FALSE)&amp;","&amp;VLOOKUP(L1156,Index!A:D,3,FALSE)&amp;","&amp;VLOOKUP(L1156,Index!A:D,4,FALSE)</f>
        <v>51,51,51</v>
      </c>
      <c r="L1156" s="777">
        <v>250</v>
      </c>
      <c r="M1156" s="774" t="s">
        <v>129</v>
      </c>
      <c r="N1156" s="719">
        <f>VLOOKUP($L1156,Index!F:H,2,FALSE)</f>
        <v>0.05</v>
      </c>
      <c r="O1156" s="719">
        <f>VLOOKUP($L1156,Index!F:H,3,FALSE)</f>
        <v>0.05</v>
      </c>
      <c r="P1156" s="932"/>
      <c r="Q1156" s="908" t="str">
        <f t="shared" si="62"/>
        <v/>
      </c>
      <c r="R1156" s="678"/>
      <c r="S1156" s="679"/>
      <c r="T1156" s="679"/>
      <c r="U1156" s="679"/>
      <c r="V1156" s="684"/>
      <c r="W1156" s="590" t="s">
        <v>1491</v>
      </c>
      <c r="X1156" s="896"/>
      <c r="Y1156" s="896"/>
      <c r="Z1156" s="896"/>
      <c r="AA1156" s="604">
        <f>VLOOKUP(L1156,Index!A:D,2,FALSE)</f>
        <v>51</v>
      </c>
      <c r="AB1156" s="604">
        <f>VLOOKUP(L1156,Index!A:D,3,FALSE)</f>
        <v>51</v>
      </c>
      <c r="AC1156" s="604">
        <f>VLOOKUP(L1156,Index!A:D,4,FALSE)</f>
        <v>51</v>
      </c>
    </row>
    <row r="1157" spans="1:29" s="604" customFormat="1" ht="13.5" outlineLevel="1" x14ac:dyDescent="0.25">
      <c r="A1157" s="603"/>
      <c r="C1157" s="773"/>
      <c r="D1157" s="775" t="s">
        <v>1573</v>
      </c>
      <c r="E1157" s="679" t="s">
        <v>1573</v>
      </c>
      <c r="F1157" s="852" t="s">
        <v>6</v>
      </c>
      <c r="G1157" s="630" t="s">
        <v>476</v>
      </c>
      <c r="H1157" s="773" t="s">
        <v>225</v>
      </c>
      <c r="I1157" s="773"/>
      <c r="J1157" s="673" t="str">
        <f t="shared" si="64"/>
        <v>M_V0100_G9_REFERENZ</v>
      </c>
      <c r="K1157" s="779" t="str">
        <f>VLOOKUP(L1157,Index!A:D,2,FALSE)&amp;","&amp;VLOOKUP(L1157,Index!A:D,3,FALSE)&amp;","&amp;VLOOKUP(L1157,Index!A:D,4,FALSE)</f>
        <v>255,127,0</v>
      </c>
      <c r="L1157" s="780">
        <v>30</v>
      </c>
      <c r="M1157" s="774" t="s">
        <v>129</v>
      </c>
      <c r="N1157" s="719">
        <f>VLOOKUP($L1157,Index!F:H,2,FALSE)</f>
        <v>0.25</v>
      </c>
      <c r="O1157" s="719">
        <f>VLOOKUP($L1157,Index!F:H,3,FALSE)</f>
        <v>0.15</v>
      </c>
      <c r="P1157" s="932"/>
      <c r="Q1157" s="908" t="str">
        <f t="shared" si="62"/>
        <v>X</v>
      </c>
      <c r="R1157" s="678"/>
      <c r="S1157" s="679" t="s">
        <v>1497</v>
      </c>
      <c r="T1157" s="679"/>
      <c r="U1157" s="679"/>
      <c r="V1157" s="684"/>
      <c r="W1157" s="590" t="s">
        <v>1492</v>
      </c>
      <c r="X1157" s="896"/>
      <c r="Y1157" s="896"/>
      <c r="Z1157" s="896"/>
      <c r="AA1157" s="604">
        <f>VLOOKUP(L1157,Index!A:D,2,FALSE)</f>
        <v>255</v>
      </c>
      <c r="AB1157" s="604">
        <f>VLOOKUP(L1157,Index!A:D,3,FALSE)</f>
        <v>127</v>
      </c>
      <c r="AC1157" s="604">
        <f>VLOOKUP(L1157,Index!A:D,4,FALSE)</f>
        <v>0</v>
      </c>
    </row>
    <row r="1158" spans="1:29" s="604" customFormat="1" ht="13.5" outlineLevel="1" x14ac:dyDescent="0.25">
      <c r="A1158" s="603"/>
      <c r="C1158" s="773"/>
      <c r="D1158" s="775" t="s">
        <v>1574</v>
      </c>
      <c r="E1158" s="679" t="s">
        <v>1574</v>
      </c>
      <c r="F1158" s="852" t="s">
        <v>6</v>
      </c>
      <c r="G1158" s="630" t="s">
        <v>476</v>
      </c>
      <c r="H1158" s="773" t="s">
        <v>226</v>
      </c>
      <c r="I1158" s="773"/>
      <c r="J1158" s="673" t="str">
        <f t="shared" si="64"/>
        <v>M_V0100_G10_ROTSTIFT</v>
      </c>
      <c r="K1158" s="781" t="str">
        <f>VLOOKUP(L1158,Index!A:D,2,FALSE)&amp;","&amp;VLOOKUP(L1158,Index!A:D,3,FALSE)&amp;","&amp;VLOOKUP(L1158,Index!A:D,4,FALSE)</f>
        <v>255,0,0</v>
      </c>
      <c r="L1158" s="777">
        <v>1</v>
      </c>
      <c r="M1158" s="774" t="s">
        <v>129</v>
      </c>
      <c r="N1158" s="719">
        <f>VLOOKUP($L1158,Index!F:H,2,FALSE)</f>
        <v>0</v>
      </c>
      <c r="O1158" s="719">
        <f>VLOOKUP($L1158,Index!F:H,3,FALSE)</f>
        <v>0</v>
      </c>
      <c r="P1158" s="932"/>
      <c r="Q1158" s="908" t="str">
        <f t="shared" si="62"/>
        <v>X</v>
      </c>
      <c r="R1158" s="678"/>
      <c r="S1158" s="679" t="s">
        <v>1498</v>
      </c>
      <c r="T1158" s="679"/>
      <c r="U1158" s="679"/>
      <c r="V1158" s="684"/>
      <c r="W1158" s="590" t="s">
        <v>1493</v>
      </c>
      <c r="X1158" s="896"/>
      <c r="Y1158" s="896"/>
      <c r="Z1158" s="896"/>
      <c r="AA1158" s="604">
        <f>VLOOKUP(L1158,Index!A:D,2,FALSE)</f>
        <v>255</v>
      </c>
      <c r="AB1158" s="604">
        <f>VLOOKUP(L1158,Index!A:D,3,FALSE)</f>
        <v>0</v>
      </c>
      <c r="AC1158" s="604">
        <f>VLOOKUP(L1158,Index!A:D,4,FALSE)</f>
        <v>0</v>
      </c>
    </row>
    <row r="1159" spans="1:29" s="604" customFormat="1" ht="13.5" outlineLevel="1" x14ac:dyDescent="0.25">
      <c r="A1159" s="603"/>
      <c r="C1159" s="773"/>
      <c r="D1159" s="775" t="s">
        <v>1575</v>
      </c>
      <c r="E1159" s="679" t="s">
        <v>1575</v>
      </c>
      <c r="F1159" s="852" t="s">
        <v>6</v>
      </c>
      <c r="G1159" s="630" t="s">
        <v>476</v>
      </c>
      <c r="H1159" s="773" t="s">
        <v>227</v>
      </c>
      <c r="I1159" s="773"/>
      <c r="J1159" s="673" t="str">
        <f t="shared" si="64"/>
        <v>M_V0100_G11_SCHNITTLINIE</v>
      </c>
      <c r="K1159" s="782" t="str">
        <f>VLOOKUP(L1159,Index!A:D,2,FALSE)&amp;","&amp;VLOOKUP(L1159,Index!A:D,3,FALSE)&amp;","&amp;VLOOKUP(L1159,Index!A:D,4,FALSE)</f>
        <v>132,132,132</v>
      </c>
      <c r="L1159" s="780">
        <v>252</v>
      </c>
      <c r="M1159" s="774" t="s">
        <v>129</v>
      </c>
      <c r="N1159" s="719">
        <f>VLOOKUP($L1159,Index!F:H,2,FALSE)</f>
        <v>0.2</v>
      </c>
      <c r="O1159" s="719">
        <f>VLOOKUP($L1159,Index!F:H,3,FALSE)</f>
        <v>0.15</v>
      </c>
      <c r="P1159" s="932"/>
      <c r="Q1159" s="908" t="str">
        <f t="shared" si="62"/>
        <v/>
      </c>
      <c r="R1159" s="678"/>
      <c r="S1159" s="679"/>
      <c r="T1159" s="679"/>
      <c r="U1159" s="679"/>
      <c r="V1159" s="684"/>
      <c r="W1159" s="590" t="s">
        <v>1494</v>
      </c>
      <c r="X1159" s="896"/>
      <c r="Y1159" s="896"/>
      <c r="Z1159" s="896"/>
      <c r="AA1159" s="604">
        <f>VLOOKUP(L1159,Index!A:D,2,FALSE)</f>
        <v>132</v>
      </c>
      <c r="AB1159" s="604">
        <f>VLOOKUP(L1159,Index!A:D,3,FALSE)</f>
        <v>132</v>
      </c>
      <c r="AC1159" s="604">
        <f>VLOOKUP(L1159,Index!A:D,4,FALSE)</f>
        <v>132</v>
      </c>
    </row>
    <row r="1160" spans="1:29" s="604" customFormat="1" ht="13.5" outlineLevel="1" x14ac:dyDescent="0.25">
      <c r="A1160" s="603"/>
      <c r="C1160" s="773"/>
      <c r="D1160" s="775" t="s">
        <v>1576</v>
      </c>
      <c r="E1160" s="679" t="s">
        <v>1576</v>
      </c>
      <c r="F1160" s="852" t="s">
        <v>6</v>
      </c>
      <c r="G1160" s="630" t="s">
        <v>476</v>
      </c>
      <c r="H1160" s="773" t="s">
        <v>229</v>
      </c>
      <c r="I1160" s="773"/>
      <c r="J1160" s="673" t="str">
        <f t="shared" si="64"/>
        <v>M_V0100_I3_HINWEIS</v>
      </c>
      <c r="K1160" s="950" t="str">
        <f>VLOOKUP(L1160,Index!A:D,2,FALSE)&amp;","&amp;VLOOKUP(L1160,Index!A:D,3,FALSE)&amp;","&amp;VLOOKUP(L1160,Index!A:D,4,FALSE)</f>
        <v>132,132,132</v>
      </c>
      <c r="L1160" s="777">
        <v>252</v>
      </c>
      <c r="M1160" s="774" t="s">
        <v>129</v>
      </c>
      <c r="N1160" s="719">
        <f>VLOOKUP($L1160,Index!F:H,2,FALSE)</f>
        <v>0.2</v>
      </c>
      <c r="O1160" s="719">
        <f>VLOOKUP($L1160,Index!F:H,3,FALSE)</f>
        <v>0.15</v>
      </c>
      <c r="P1160" s="932"/>
      <c r="Q1160" s="908" t="str">
        <f t="shared" si="62"/>
        <v>X</v>
      </c>
      <c r="R1160" s="678"/>
      <c r="S1160" s="679" t="s">
        <v>1634</v>
      </c>
      <c r="T1160" s="679"/>
      <c r="U1160" s="679"/>
      <c r="V1160" s="684"/>
      <c r="W1160" s="590" t="s">
        <v>1495</v>
      </c>
      <c r="X1160" s="896"/>
      <c r="Y1160" s="896"/>
      <c r="Z1160" s="896"/>
      <c r="AA1160" s="604">
        <f>VLOOKUP(L1160,Index!A:D,2,FALSE)</f>
        <v>132</v>
      </c>
      <c r="AB1160" s="604">
        <f>VLOOKUP(L1160,Index!A:D,3,FALSE)</f>
        <v>132</v>
      </c>
      <c r="AC1160" s="604">
        <f>VLOOKUP(L1160,Index!A:D,4,FALSE)</f>
        <v>132</v>
      </c>
    </row>
    <row r="1161" spans="1:29" s="604" customFormat="1" ht="13.5" outlineLevel="1" x14ac:dyDescent="0.25">
      <c r="A1161" s="603"/>
      <c r="C1161" s="773"/>
      <c r="D1161" s="775" t="s">
        <v>252</v>
      </c>
      <c r="E1161" s="679" t="s">
        <v>252</v>
      </c>
      <c r="F1161" s="852" t="s">
        <v>6</v>
      </c>
      <c r="G1161" s="630" t="s">
        <v>476</v>
      </c>
      <c r="H1161" s="773" t="s">
        <v>228</v>
      </c>
      <c r="I1161" s="773"/>
      <c r="J1161" s="673" t="str">
        <f t="shared" si="64"/>
        <v>M_V0100_I5_TEXT</v>
      </c>
      <c r="K1161" s="950" t="str">
        <f>VLOOKUP(L1161,Index!A:D,2,FALSE)&amp;","&amp;VLOOKUP(L1161,Index!A:D,3,FALSE)&amp;","&amp;VLOOKUP(L1161,Index!A:D,4,FALSE)</f>
        <v>132,132,132</v>
      </c>
      <c r="L1161" s="777">
        <v>252</v>
      </c>
      <c r="M1161" s="774" t="s">
        <v>129</v>
      </c>
      <c r="N1161" s="719">
        <f>VLOOKUP($L1161,Index!F:H,2,FALSE)</f>
        <v>0.2</v>
      </c>
      <c r="O1161" s="719">
        <f>VLOOKUP($L1161,Index!F:H,3,FALSE)</f>
        <v>0.15</v>
      </c>
      <c r="P1161" s="932"/>
      <c r="Q1161" s="908" t="str">
        <f t="shared" si="62"/>
        <v/>
      </c>
      <c r="R1161" s="678"/>
      <c r="S1161" s="679"/>
      <c r="T1161" s="679"/>
      <c r="U1161" s="679"/>
      <c r="V1161" s="684"/>
      <c r="W1161" s="590" t="s">
        <v>1496</v>
      </c>
      <c r="X1161" s="896"/>
      <c r="Y1161" s="896"/>
      <c r="Z1161" s="896"/>
      <c r="AA1161" s="604">
        <f>VLOOKUP(L1161,Index!A:D,2,FALSE)</f>
        <v>132</v>
      </c>
      <c r="AB1161" s="604">
        <f>VLOOKUP(L1161,Index!A:D,3,FALSE)</f>
        <v>132</v>
      </c>
      <c r="AC1161" s="604">
        <f>VLOOKUP(L1161,Index!A:D,4,FALSE)</f>
        <v>132</v>
      </c>
    </row>
    <row r="1162" spans="1:29" s="604" customFormat="1" ht="13.5" outlineLevel="1" x14ac:dyDescent="0.25">
      <c r="A1162" s="603"/>
      <c r="C1162" s="773"/>
      <c r="D1162" s="775" t="s">
        <v>251</v>
      </c>
      <c r="E1162" s="679" t="s">
        <v>251</v>
      </c>
      <c r="F1162" s="852" t="s">
        <v>6</v>
      </c>
      <c r="G1162" s="630" t="s">
        <v>476</v>
      </c>
      <c r="H1162" s="773" t="s">
        <v>230</v>
      </c>
      <c r="I1162" s="773"/>
      <c r="J1162" s="673" t="str">
        <f t="shared" si="64"/>
        <v>M_V0100_L6_PLANKOPF</v>
      </c>
      <c r="K1162" s="782" t="str">
        <f>VLOOKUP(L1162,Index!A:D,2,FALSE)&amp;","&amp;VLOOKUP(L1162,Index!A:D,3,FALSE)&amp;","&amp;VLOOKUP(L1162,Index!A:D,4,FALSE)</f>
        <v>132,132,132</v>
      </c>
      <c r="L1162" s="780">
        <v>252</v>
      </c>
      <c r="M1162" s="774" t="s">
        <v>129</v>
      </c>
      <c r="N1162" s="719">
        <f>VLOOKUP($L1162,Index!F:H,2,FALSE)</f>
        <v>0.2</v>
      </c>
      <c r="O1162" s="719">
        <f>VLOOKUP($L1162,Index!F:H,3,FALSE)</f>
        <v>0.15</v>
      </c>
      <c r="P1162" s="932"/>
      <c r="Q1162" s="908" t="str">
        <f t="shared" si="62"/>
        <v>X</v>
      </c>
      <c r="R1162" s="678"/>
      <c r="S1162" s="679" t="s">
        <v>1500</v>
      </c>
      <c r="T1162" s="679"/>
      <c r="U1162" s="679"/>
      <c r="V1162" s="684"/>
      <c r="W1162" s="591" t="s">
        <v>1499</v>
      </c>
      <c r="X1162" s="896"/>
      <c r="Y1162" s="896"/>
      <c r="Z1162" s="896"/>
      <c r="AA1162" s="604">
        <f>VLOOKUP(L1162,Index!A:D,2,FALSE)</f>
        <v>132</v>
      </c>
      <c r="AB1162" s="604">
        <f>VLOOKUP(L1162,Index!A:D,3,FALSE)</f>
        <v>132</v>
      </c>
      <c r="AC1162" s="604">
        <f>VLOOKUP(L1162,Index!A:D,4,FALSE)</f>
        <v>132</v>
      </c>
    </row>
    <row r="1163" spans="1:29" s="604" customFormat="1" ht="13.5" outlineLevel="1" x14ac:dyDescent="0.25">
      <c r="A1163" s="603"/>
      <c r="C1163" s="773"/>
      <c r="D1163" s="775" t="s">
        <v>1577</v>
      </c>
      <c r="E1163" s="679" t="s">
        <v>1577</v>
      </c>
      <c r="F1163" s="852" t="s">
        <v>6</v>
      </c>
      <c r="G1163" s="630" t="s">
        <v>476</v>
      </c>
      <c r="H1163" s="773" t="s">
        <v>232</v>
      </c>
      <c r="I1163" s="773"/>
      <c r="J1163" s="673" t="str">
        <f t="shared" si="64"/>
        <v>M_V0100_L7_PLANLEGENDE</v>
      </c>
      <c r="K1163" s="782" t="str">
        <f>VLOOKUP(L1163,Index!A:D,2,FALSE)&amp;","&amp;VLOOKUP(L1163,Index!A:D,3,FALSE)&amp;","&amp;VLOOKUP(L1163,Index!A:D,4,FALSE)</f>
        <v>132,132,132</v>
      </c>
      <c r="L1163" s="780">
        <v>252</v>
      </c>
      <c r="M1163" s="774" t="s">
        <v>129</v>
      </c>
      <c r="N1163" s="719">
        <f>VLOOKUP($L1163,Index!F:H,2,FALSE)</f>
        <v>0.2</v>
      </c>
      <c r="O1163" s="719">
        <f>VLOOKUP($L1163,Index!F:H,3,FALSE)</f>
        <v>0.15</v>
      </c>
      <c r="P1163" s="932"/>
      <c r="Q1163" s="908" t="str">
        <f t="shared" si="62"/>
        <v>X</v>
      </c>
      <c r="R1163" s="678"/>
      <c r="S1163" s="679" t="s">
        <v>1502</v>
      </c>
      <c r="T1163" s="679"/>
      <c r="U1163" s="679"/>
      <c r="V1163" s="680"/>
      <c r="X1163" s="896"/>
      <c r="Y1163" s="896"/>
      <c r="Z1163" s="896"/>
      <c r="AA1163" s="604">
        <f>VLOOKUP(L1163,Index!A:D,2,FALSE)</f>
        <v>132</v>
      </c>
      <c r="AB1163" s="604">
        <f>VLOOKUP(L1163,Index!A:D,3,FALSE)</f>
        <v>132</v>
      </c>
      <c r="AC1163" s="604">
        <f>VLOOKUP(L1163,Index!A:D,4,FALSE)</f>
        <v>132</v>
      </c>
    </row>
    <row r="1164" spans="1:29" s="604" customFormat="1" ht="13.5" outlineLevel="1" x14ac:dyDescent="0.25">
      <c r="A1164" s="603"/>
      <c r="C1164" s="773"/>
      <c r="D1164" s="775" t="s">
        <v>231</v>
      </c>
      <c r="E1164" s="679" t="s">
        <v>231</v>
      </c>
      <c r="F1164" s="852" t="s">
        <v>6</v>
      </c>
      <c r="G1164" s="630" t="s">
        <v>476</v>
      </c>
      <c r="H1164" s="773" t="s">
        <v>233</v>
      </c>
      <c r="I1164" s="773"/>
      <c r="J1164" s="673" t="str">
        <f t="shared" si="64"/>
        <v>M_V0100_L8_PLANRAHMEN</v>
      </c>
      <c r="K1164" s="782" t="str">
        <f>VLOOKUP(L1164,Index!A:D,2,FALSE)&amp;","&amp;VLOOKUP(L1164,Index!A:D,3,FALSE)&amp;","&amp;VLOOKUP(L1164,Index!A:D,4,FALSE)</f>
        <v>132,132,132</v>
      </c>
      <c r="L1164" s="780">
        <v>252</v>
      </c>
      <c r="M1164" s="774" t="s">
        <v>129</v>
      </c>
      <c r="N1164" s="719">
        <f>VLOOKUP($L1164,Index!F:H,2,FALSE)</f>
        <v>0.2</v>
      </c>
      <c r="O1164" s="719">
        <f>VLOOKUP($L1164,Index!F:H,3,FALSE)</f>
        <v>0.15</v>
      </c>
      <c r="P1164" s="932"/>
      <c r="Q1164" s="908" t="str">
        <f t="shared" si="62"/>
        <v>X</v>
      </c>
      <c r="R1164" s="678"/>
      <c r="S1164" s="679" t="s">
        <v>1501</v>
      </c>
      <c r="T1164" s="679"/>
      <c r="U1164" s="679"/>
      <c r="V1164" s="680"/>
      <c r="X1164" s="896"/>
      <c r="Y1164" s="896"/>
      <c r="Z1164" s="896"/>
      <c r="AA1164" s="604">
        <f>VLOOKUP(L1164,Index!A:D,2,FALSE)</f>
        <v>132</v>
      </c>
      <c r="AB1164" s="604">
        <f>VLOOKUP(L1164,Index!A:D,3,FALSE)</f>
        <v>132</v>
      </c>
      <c r="AC1164" s="604">
        <f>VLOOKUP(L1164,Index!A:D,4,FALSE)</f>
        <v>132</v>
      </c>
    </row>
    <row r="1165" spans="1:29" s="576" customFormat="1" x14ac:dyDescent="0.25">
      <c r="A1165" s="585"/>
      <c r="B1165" s="573"/>
      <c r="C1165" s="573"/>
      <c r="E1165" s="592"/>
      <c r="F1165" s="575"/>
      <c r="G1165" s="577"/>
      <c r="H1165" s="573"/>
      <c r="I1165" s="573"/>
      <c r="J1165" s="578"/>
      <c r="K1165" s="575"/>
      <c r="L1165" s="579"/>
      <c r="M1165" s="575"/>
      <c r="N1165" s="580"/>
      <c r="O1165" s="580"/>
      <c r="P1165" s="928"/>
      <c r="Q1165" s="584" t="str">
        <f>IF(COUNTIF($S1165,"&lt;&gt;"),"X","")</f>
        <v/>
      </c>
      <c r="R1165" s="584"/>
      <c r="S1165" s="581"/>
      <c r="T1165" s="581"/>
      <c r="U1165" s="581"/>
      <c r="V1165" s="581"/>
      <c r="X1165" s="569"/>
      <c r="Y1165" s="569"/>
      <c r="Z1165" s="569"/>
      <c r="AA1165" s="604"/>
      <c r="AB1165" s="604"/>
      <c r="AC1165" s="604"/>
    </row>
    <row r="1166" spans="1:29" s="576" customFormat="1" x14ac:dyDescent="0.25">
      <c r="A1166" s="585"/>
      <c r="B1166" s="573"/>
      <c r="C1166" s="573"/>
      <c r="E1166" s="592"/>
      <c r="F1166" s="575"/>
      <c r="G1166" s="577"/>
      <c r="H1166" s="573"/>
      <c r="I1166" s="573"/>
      <c r="J1166" s="578"/>
      <c r="K1166" s="575"/>
      <c r="L1166" s="579"/>
      <c r="M1166" s="575"/>
      <c r="N1166" s="580"/>
      <c r="O1166" s="580"/>
      <c r="P1166" s="928"/>
      <c r="Q1166" s="584"/>
      <c r="R1166" s="584"/>
      <c r="S1166" s="581"/>
      <c r="T1166" s="581"/>
      <c r="U1166" s="581"/>
      <c r="V1166" s="581"/>
      <c r="X1166" s="569"/>
      <c r="Y1166" s="569"/>
      <c r="Z1166" s="569"/>
      <c r="AA1166" s="604"/>
      <c r="AB1166" s="604"/>
      <c r="AC1166" s="604"/>
    </row>
    <row r="1167" spans="1:29" s="576" customFormat="1" x14ac:dyDescent="0.25">
      <c r="A1167" s="585"/>
      <c r="B1167" s="573"/>
      <c r="C1167" s="573"/>
      <c r="E1167" s="592"/>
      <c r="F1167" s="575"/>
      <c r="G1167" s="577"/>
      <c r="H1167" s="573"/>
      <c r="I1167" s="573"/>
      <c r="J1167" s="578"/>
      <c r="K1167" s="575"/>
      <c r="L1167" s="579"/>
      <c r="M1167" s="575"/>
      <c r="N1167" s="580"/>
      <c r="O1167" s="580"/>
      <c r="P1167" s="928"/>
      <c r="Q1167" s="584"/>
      <c r="R1167" s="584"/>
      <c r="S1167" s="581"/>
      <c r="T1167" s="581"/>
      <c r="U1167" s="581"/>
      <c r="V1167" s="581"/>
      <c r="X1167" s="569"/>
      <c r="Y1167" s="569"/>
      <c r="Z1167" s="569"/>
      <c r="AA1167" s="604"/>
      <c r="AB1167" s="604"/>
      <c r="AC1167" s="604"/>
    </row>
    <row r="1168" spans="1:29" x14ac:dyDescent="0.25">
      <c r="X1168" s="569"/>
      <c r="Y1168" s="569"/>
      <c r="Z1168" s="569"/>
    </row>
    <row r="1169" spans="24:26" x14ac:dyDescent="0.25">
      <c r="X1169" s="569"/>
      <c r="Y1169" s="569"/>
      <c r="Z1169" s="569"/>
    </row>
  </sheetData>
  <autoFilter ref="B9:O1170" xr:uid="{00000000-0009-0000-0000-000000000000}"/>
  <mergeCells count="3">
    <mergeCell ref="S5:U5"/>
    <mergeCell ref="K5:L5"/>
    <mergeCell ref="N5:O5"/>
  </mergeCells>
  <conditionalFormatting sqref="C3:C4">
    <cfRule type="cellIs" dxfId="4" priority="79" operator="equal">
      <formula>"x"</formula>
    </cfRule>
  </conditionalFormatting>
  <pageMargins left="0.23622047244094491" right="0.23622047244094491" top="0.35433070866141736" bottom="0.39370078740157483" header="0.31496062992125984" footer="0.31496062992125984"/>
  <pageSetup paperSize="8" scale="84" fitToHeight="0" orientation="landscape" r:id="rId1"/>
  <headerFooter scaleWithDoc="0">
    <oddFooter>&amp;L&amp;"Arial,Standard"&amp;8Copyright CADexchange/CADMEC AG&amp;C&amp;"Arial,Standard"&amp;8 1.10.2017&amp;R&amp;"Arial,Standard"&amp;8Seite &amp;P/&amp;N</oddFooter>
  </headerFooter>
  <rowBreaks count="27" manualBreakCount="27">
    <brk id="60" max="16383" man="1"/>
    <brk id="115" max="16383" man="1"/>
    <brk id="169" max="16383" man="1"/>
    <brk id="223" max="16383" man="1"/>
    <brk id="279" max="16383" man="1"/>
    <brk id="332" max="16383" man="1"/>
    <brk id="351" max="16383" man="1"/>
    <brk id="403" max="16383" man="1"/>
    <brk id="423" max="16383" man="1"/>
    <brk id="453" max="16383" man="1"/>
    <brk id="479" max="16383" man="1"/>
    <brk id="530" max="16383" man="1"/>
    <brk id="567" max="16383" man="1"/>
    <brk id="621" max="16383" man="1"/>
    <brk id="671" max="16383" man="1"/>
    <brk id="721" max="16383" man="1"/>
    <brk id="768" max="16383" man="1"/>
    <brk id="781" max="16383" man="1"/>
    <brk id="811" max="16383" man="1"/>
    <brk id="857" max="16383" man="1"/>
    <brk id="912" max="16383" man="1"/>
    <brk id="948" max="16383" man="1"/>
    <brk id="985" max="16383" man="1"/>
    <brk id="1029" max="16383" man="1"/>
    <brk id="1083" max="16383" man="1"/>
    <brk id="1096" max="16383" man="1"/>
    <brk id="115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4"/>
  <dimension ref="A1:R256"/>
  <sheetViews>
    <sheetView workbookViewId="0">
      <selection activeCell="H23" sqref="H23:H28"/>
    </sheetView>
  </sheetViews>
  <sheetFormatPr baseColWidth="10" defaultRowHeight="15" x14ac:dyDescent="0.25"/>
  <cols>
    <col min="1" max="4" width="11.42578125" style="504"/>
    <col min="5" max="6" width="11.42578125" style="8"/>
    <col min="7" max="8" width="11.42578125" style="9"/>
    <col min="12" max="12" width="15.42578125" bestFit="1" customWidth="1"/>
  </cols>
  <sheetData>
    <row r="1" spans="1:18" ht="15.75" x14ac:dyDescent="0.25">
      <c r="A1" s="1" t="s">
        <v>213</v>
      </c>
      <c r="B1" s="2" t="s">
        <v>214</v>
      </c>
      <c r="C1" s="2" t="s">
        <v>215</v>
      </c>
      <c r="D1" s="2" t="s">
        <v>216</v>
      </c>
      <c r="E1" s="3" t="s">
        <v>187</v>
      </c>
      <c r="F1" s="3" t="s">
        <v>217</v>
      </c>
      <c r="G1" s="4" t="s">
        <v>218</v>
      </c>
      <c r="H1" s="4" t="s">
        <v>219</v>
      </c>
      <c r="L1" t="s">
        <v>1605</v>
      </c>
      <c r="M1" t="s">
        <v>1606</v>
      </c>
      <c r="P1" t="s">
        <v>1649</v>
      </c>
    </row>
    <row r="2" spans="1:18" ht="16.5" x14ac:dyDescent="0.25">
      <c r="A2" s="5">
        <v>1</v>
      </c>
      <c r="B2" s="6">
        <v>255</v>
      </c>
      <c r="C2" s="6">
        <v>0</v>
      </c>
      <c r="D2" s="6">
        <v>0</v>
      </c>
      <c r="E2" s="7" t="str">
        <f>B2&amp;","&amp;C2&amp;","&amp;D2</f>
        <v>255,0,0</v>
      </c>
      <c r="F2" s="8">
        <f>A2</f>
        <v>1</v>
      </c>
      <c r="G2" s="9">
        <v>0</v>
      </c>
      <c r="H2" s="9">
        <v>0</v>
      </c>
      <c r="L2" s="567" t="s">
        <v>129</v>
      </c>
      <c r="M2" t="s">
        <v>174</v>
      </c>
      <c r="P2" s="569" t="s">
        <v>1650</v>
      </c>
      <c r="Q2" t="s">
        <v>1651</v>
      </c>
      <c r="R2">
        <v>10</v>
      </c>
    </row>
    <row r="3" spans="1:18" ht="16.5" x14ac:dyDescent="0.25">
      <c r="A3" s="10">
        <v>2</v>
      </c>
      <c r="B3" s="6">
        <v>255</v>
      </c>
      <c r="C3" s="6">
        <v>255</v>
      </c>
      <c r="D3" s="6">
        <v>0</v>
      </c>
      <c r="E3" s="11" t="str">
        <f t="shared" ref="E3:E66" si="0">B3&amp;","&amp;C3&amp;","&amp;D3</f>
        <v>255,255,0</v>
      </c>
      <c r="F3" s="8">
        <f t="shared" ref="F3:F66" si="1">A3</f>
        <v>2</v>
      </c>
      <c r="G3" s="9">
        <v>0.25</v>
      </c>
      <c r="H3" s="9">
        <v>0.15</v>
      </c>
      <c r="L3" s="567" t="s">
        <v>129</v>
      </c>
      <c r="M3" t="s">
        <v>1049</v>
      </c>
      <c r="P3" s="569" t="s">
        <v>1652</v>
      </c>
      <c r="Q3" t="s">
        <v>1653</v>
      </c>
      <c r="R3" t="s">
        <v>1654</v>
      </c>
    </row>
    <row r="4" spans="1:18" ht="16.5" x14ac:dyDescent="0.25">
      <c r="A4" s="12">
        <v>3</v>
      </c>
      <c r="B4" s="6">
        <v>0</v>
      </c>
      <c r="C4" s="6">
        <v>255</v>
      </c>
      <c r="D4" s="6">
        <v>0</v>
      </c>
      <c r="E4" s="13" t="str">
        <f t="shared" si="0"/>
        <v>0,255,0</v>
      </c>
      <c r="F4" s="8">
        <f t="shared" si="1"/>
        <v>3</v>
      </c>
      <c r="G4" s="9">
        <v>0</v>
      </c>
      <c r="H4" s="9">
        <v>0</v>
      </c>
      <c r="L4" s="567" t="s">
        <v>129</v>
      </c>
      <c r="M4" t="s">
        <v>1048</v>
      </c>
      <c r="P4" s="569" t="s">
        <v>1655</v>
      </c>
      <c r="Q4" t="s">
        <v>1653</v>
      </c>
      <c r="R4" t="s">
        <v>1654</v>
      </c>
    </row>
    <row r="5" spans="1:18" ht="16.5" x14ac:dyDescent="0.25">
      <c r="A5" s="14">
        <v>4</v>
      </c>
      <c r="B5" s="6">
        <v>0</v>
      </c>
      <c r="C5" s="6">
        <v>255</v>
      </c>
      <c r="D5" s="6">
        <v>255</v>
      </c>
      <c r="E5" s="15" t="str">
        <f t="shared" si="0"/>
        <v>0,255,255</v>
      </c>
      <c r="F5" s="8">
        <f t="shared" si="1"/>
        <v>4</v>
      </c>
      <c r="G5" s="9">
        <v>0</v>
      </c>
      <c r="H5" s="9">
        <v>0</v>
      </c>
      <c r="L5" s="567" t="s">
        <v>129</v>
      </c>
      <c r="M5" t="s">
        <v>1608</v>
      </c>
      <c r="P5" s="569" t="s">
        <v>1656</v>
      </c>
      <c r="Q5" t="s">
        <v>1657</v>
      </c>
      <c r="R5">
        <v>200</v>
      </c>
    </row>
    <row r="6" spans="1:18" ht="16.5" x14ac:dyDescent="0.25">
      <c r="A6" s="16">
        <v>5</v>
      </c>
      <c r="B6" s="6">
        <v>0</v>
      </c>
      <c r="C6" s="6">
        <v>0</v>
      </c>
      <c r="D6" s="6">
        <v>255</v>
      </c>
      <c r="E6" s="17" t="str">
        <f t="shared" si="0"/>
        <v>0,0,255</v>
      </c>
      <c r="F6" s="8">
        <f t="shared" si="1"/>
        <v>5</v>
      </c>
      <c r="G6" s="9">
        <v>0</v>
      </c>
      <c r="H6" s="9">
        <v>0</v>
      </c>
      <c r="L6" s="566" t="s">
        <v>96</v>
      </c>
      <c r="M6" t="s">
        <v>1604</v>
      </c>
      <c r="P6" s="569" t="s">
        <v>1658</v>
      </c>
      <c r="Q6" t="s">
        <v>1659</v>
      </c>
      <c r="R6">
        <v>90</v>
      </c>
    </row>
    <row r="7" spans="1:18" ht="16.5" x14ac:dyDescent="0.25">
      <c r="A7" s="18">
        <v>6</v>
      </c>
      <c r="B7" s="6">
        <v>255</v>
      </c>
      <c r="C7" s="6">
        <v>0</v>
      </c>
      <c r="D7" s="6">
        <v>255</v>
      </c>
      <c r="E7" s="19" t="str">
        <f t="shared" si="0"/>
        <v>255,0,255</v>
      </c>
      <c r="F7" s="8">
        <f t="shared" si="1"/>
        <v>6</v>
      </c>
      <c r="G7" s="9">
        <v>0</v>
      </c>
      <c r="H7" s="9">
        <v>0</v>
      </c>
      <c r="L7" s="566" t="s">
        <v>1595</v>
      </c>
      <c r="M7" t="s">
        <v>1607</v>
      </c>
      <c r="P7" s="569" t="s">
        <v>1660</v>
      </c>
      <c r="Q7" t="s">
        <v>1661</v>
      </c>
      <c r="R7">
        <v>40</v>
      </c>
    </row>
    <row r="8" spans="1:18" ht="16.5" x14ac:dyDescent="0.25">
      <c r="A8" s="20">
        <v>7</v>
      </c>
      <c r="B8" s="6">
        <v>0</v>
      </c>
      <c r="C8" s="6">
        <v>0</v>
      </c>
      <c r="D8" s="6">
        <v>0</v>
      </c>
      <c r="E8" s="568" t="str">
        <f t="shared" si="0"/>
        <v>0,0,0</v>
      </c>
      <c r="F8" s="8">
        <f t="shared" si="1"/>
        <v>7</v>
      </c>
      <c r="G8" s="9">
        <v>0.1</v>
      </c>
      <c r="H8" s="9">
        <v>0.1</v>
      </c>
      <c r="L8" s="567" t="s">
        <v>1762</v>
      </c>
      <c r="M8" t="s">
        <v>814</v>
      </c>
    </row>
    <row r="9" spans="1:18" ht="15.75" x14ac:dyDescent="0.25">
      <c r="A9" s="22">
        <v>8</v>
      </c>
      <c r="B9" s="6">
        <v>128</v>
      </c>
      <c r="C9" s="6">
        <v>128</v>
      </c>
      <c r="D9" s="6">
        <v>128</v>
      </c>
      <c r="E9" s="23" t="str">
        <f t="shared" si="0"/>
        <v>128,128,128</v>
      </c>
      <c r="F9" s="8">
        <f t="shared" si="1"/>
        <v>8</v>
      </c>
      <c r="G9" s="9">
        <v>0</v>
      </c>
      <c r="H9" s="9">
        <v>0</v>
      </c>
    </row>
    <row r="10" spans="1:18" ht="15.75" x14ac:dyDescent="0.25">
      <c r="A10" s="24">
        <v>9</v>
      </c>
      <c r="B10" s="6">
        <v>192</v>
      </c>
      <c r="C10" s="6">
        <v>192</v>
      </c>
      <c r="D10" s="6">
        <v>192</v>
      </c>
      <c r="E10" s="25" t="str">
        <f t="shared" si="0"/>
        <v>192,192,192</v>
      </c>
      <c r="F10" s="8">
        <f t="shared" si="1"/>
        <v>9</v>
      </c>
      <c r="G10" s="9">
        <v>0.25</v>
      </c>
      <c r="H10" s="9">
        <v>0.15</v>
      </c>
    </row>
    <row r="11" spans="1:18" ht="15.75" x14ac:dyDescent="0.25">
      <c r="A11" s="5">
        <v>10</v>
      </c>
      <c r="B11" s="6">
        <v>255</v>
      </c>
      <c r="C11" s="6">
        <v>0</v>
      </c>
      <c r="D11" s="6">
        <v>0</v>
      </c>
      <c r="E11" s="7" t="str">
        <f t="shared" si="0"/>
        <v>255,0,0</v>
      </c>
      <c r="F11" s="8">
        <f t="shared" si="1"/>
        <v>10</v>
      </c>
      <c r="G11" s="9">
        <v>0.25</v>
      </c>
      <c r="H11" s="9">
        <v>0.15</v>
      </c>
    </row>
    <row r="12" spans="1:18" ht="15.75" x14ac:dyDescent="0.25">
      <c r="A12" s="26">
        <v>11</v>
      </c>
      <c r="B12" s="6">
        <v>255</v>
      </c>
      <c r="C12" s="6">
        <v>127</v>
      </c>
      <c r="D12" s="6">
        <v>127</v>
      </c>
      <c r="E12" s="27" t="str">
        <f t="shared" si="0"/>
        <v>255,127,127</v>
      </c>
      <c r="F12" s="8">
        <f t="shared" si="1"/>
        <v>11</v>
      </c>
      <c r="G12" s="9">
        <v>0.25</v>
      </c>
      <c r="H12" s="9">
        <v>0.15</v>
      </c>
    </row>
    <row r="13" spans="1:18" ht="15.75" x14ac:dyDescent="0.25">
      <c r="A13" s="28">
        <v>12</v>
      </c>
      <c r="B13" s="6">
        <v>204</v>
      </c>
      <c r="C13" s="6">
        <v>0</v>
      </c>
      <c r="D13" s="6">
        <v>0</v>
      </c>
      <c r="E13" s="29" t="str">
        <f t="shared" si="0"/>
        <v>204,0,0</v>
      </c>
      <c r="F13" s="8">
        <f t="shared" si="1"/>
        <v>12</v>
      </c>
      <c r="G13" s="9">
        <v>0.25</v>
      </c>
      <c r="H13" s="9">
        <v>0.15</v>
      </c>
    </row>
    <row r="14" spans="1:18" ht="15.75" x14ac:dyDescent="0.25">
      <c r="A14" s="30">
        <v>13</v>
      </c>
      <c r="B14" s="6">
        <v>204</v>
      </c>
      <c r="C14" s="6">
        <v>102</v>
      </c>
      <c r="D14" s="6">
        <v>102</v>
      </c>
      <c r="E14" s="31" t="str">
        <f t="shared" si="0"/>
        <v>204,102,102</v>
      </c>
      <c r="F14" s="8">
        <f t="shared" si="1"/>
        <v>13</v>
      </c>
      <c r="G14" s="9">
        <v>0.25</v>
      </c>
      <c r="H14" s="9">
        <v>0.15</v>
      </c>
    </row>
    <row r="15" spans="1:18" ht="15.75" x14ac:dyDescent="0.25">
      <c r="A15" s="32">
        <v>14</v>
      </c>
      <c r="B15" s="6">
        <v>153</v>
      </c>
      <c r="C15" s="6">
        <v>0</v>
      </c>
      <c r="D15" s="6">
        <v>0</v>
      </c>
      <c r="E15" s="33" t="str">
        <f t="shared" si="0"/>
        <v>153,0,0</v>
      </c>
      <c r="F15" s="8">
        <f t="shared" si="1"/>
        <v>14</v>
      </c>
      <c r="G15" s="9">
        <v>0.25</v>
      </c>
      <c r="H15" s="9">
        <v>0.15</v>
      </c>
    </row>
    <row r="16" spans="1:18" ht="15.75" x14ac:dyDescent="0.25">
      <c r="A16" s="34">
        <v>15</v>
      </c>
      <c r="B16" s="6">
        <v>153</v>
      </c>
      <c r="C16" s="6">
        <v>76</v>
      </c>
      <c r="D16" s="6">
        <v>76</v>
      </c>
      <c r="E16" s="35" t="str">
        <f t="shared" si="0"/>
        <v>153,76,76</v>
      </c>
      <c r="F16" s="8">
        <f t="shared" si="1"/>
        <v>15</v>
      </c>
      <c r="G16" s="9">
        <v>0.25</v>
      </c>
      <c r="H16" s="9">
        <v>0.15</v>
      </c>
    </row>
    <row r="17" spans="1:8" ht="15.75" x14ac:dyDescent="0.25">
      <c r="A17" s="36">
        <v>16</v>
      </c>
      <c r="B17" s="6">
        <v>127</v>
      </c>
      <c r="C17" s="6">
        <v>0</v>
      </c>
      <c r="D17" s="6">
        <v>0</v>
      </c>
      <c r="E17" s="37" t="str">
        <f t="shared" si="0"/>
        <v>127,0,0</v>
      </c>
      <c r="F17" s="8">
        <f t="shared" si="1"/>
        <v>16</v>
      </c>
      <c r="G17" s="9">
        <v>0.25</v>
      </c>
      <c r="H17" s="9">
        <v>0.15</v>
      </c>
    </row>
    <row r="18" spans="1:8" ht="15.75" x14ac:dyDescent="0.25">
      <c r="A18" s="38">
        <v>17</v>
      </c>
      <c r="B18" s="6">
        <v>127</v>
      </c>
      <c r="C18" s="6">
        <v>63</v>
      </c>
      <c r="D18" s="6">
        <v>63</v>
      </c>
      <c r="E18" s="39" t="str">
        <f t="shared" si="0"/>
        <v>127,63,63</v>
      </c>
      <c r="F18" s="8">
        <f t="shared" si="1"/>
        <v>17</v>
      </c>
      <c r="G18" s="9">
        <v>0.45</v>
      </c>
      <c r="H18" s="9">
        <v>0.35</v>
      </c>
    </row>
    <row r="19" spans="1:8" ht="15.75" x14ac:dyDescent="0.25">
      <c r="A19" s="40">
        <v>18</v>
      </c>
      <c r="B19" s="6">
        <v>76</v>
      </c>
      <c r="C19" s="6">
        <v>0</v>
      </c>
      <c r="D19" s="6">
        <v>0</v>
      </c>
      <c r="E19" s="41" t="str">
        <f t="shared" si="0"/>
        <v>76,0,0</v>
      </c>
      <c r="F19" s="8">
        <f t="shared" si="1"/>
        <v>18</v>
      </c>
      <c r="G19" s="9">
        <v>0.25</v>
      </c>
      <c r="H19" s="9">
        <v>0.15</v>
      </c>
    </row>
    <row r="20" spans="1:8" ht="15.75" x14ac:dyDescent="0.25">
      <c r="A20" s="42">
        <v>19</v>
      </c>
      <c r="B20" s="6">
        <v>76</v>
      </c>
      <c r="C20" s="6">
        <v>38</v>
      </c>
      <c r="D20" s="6">
        <v>38</v>
      </c>
      <c r="E20" s="43" t="str">
        <f t="shared" si="0"/>
        <v>76,38,38</v>
      </c>
      <c r="F20" s="8">
        <f t="shared" si="1"/>
        <v>19</v>
      </c>
      <c r="G20" s="9">
        <v>0.25</v>
      </c>
      <c r="H20" s="9">
        <v>0.15</v>
      </c>
    </row>
    <row r="21" spans="1:8" ht="15.75" x14ac:dyDescent="0.25">
      <c r="A21" s="44">
        <v>20</v>
      </c>
      <c r="B21" s="6">
        <v>255</v>
      </c>
      <c r="C21" s="6">
        <v>63</v>
      </c>
      <c r="D21" s="6">
        <v>0</v>
      </c>
      <c r="E21" s="45" t="str">
        <f t="shared" si="0"/>
        <v>255,63,0</v>
      </c>
      <c r="F21" s="8">
        <f t="shared" si="1"/>
        <v>20</v>
      </c>
      <c r="G21" s="9">
        <v>0.25</v>
      </c>
      <c r="H21" s="9">
        <v>0.15</v>
      </c>
    </row>
    <row r="22" spans="1:8" ht="15.75" x14ac:dyDescent="0.25">
      <c r="A22" s="46">
        <v>21</v>
      </c>
      <c r="B22" s="6">
        <v>255</v>
      </c>
      <c r="C22" s="6">
        <v>159</v>
      </c>
      <c r="D22" s="6">
        <v>127</v>
      </c>
      <c r="E22" s="47" t="str">
        <f t="shared" si="0"/>
        <v>255,159,127</v>
      </c>
      <c r="F22" s="8">
        <f t="shared" si="1"/>
        <v>21</v>
      </c>
      <c r="G22" s="9">
        <v>0.25</v>
      </c>
      <c r="H22" s="9">
        <v>0.15</v>
      </c>
    </row>
    <row r="23" spans="1:8" ht="15.75" x14ac:dyDescent="0.25">
      <c r="A23" s="48">
        <v>22</v>
      </c>
      <c r="B23" s="6">
        <v>204</v>
      </c>
      <c r="C23" s="6">
        <v>51</v>
      </c>
      <c r="D23" s="6">
        <v>0</v>
      </c>
      <c r="E23" s="49" t="str">
        <f t="shared" si="0"/>
        <v>204,51,0</v>
      </c>
      <c r="F23" s="8">
        <f t="shared" si="1"/>
        <v>22</v>
      </c>
      <c r="G23" s="9">
        <v>0.25</v>
      </c>
      <c r="H23" s="9">
        <v>0.15</v>
      </c>
    </row>
    <row r="24" spans="1:8" ht="15.75" x14ac:dyDescent="0.25">
      <c r="A24" s="50">
        <v>23</v>
      </c>
      <c r="B24" s="6">
        <v>204</v>
      </c>
      <c r="C24" s="6">
        <v>127</v>
      </c>
      <c r="D24" s="6">
        <v>102</v>
      </c>
      <c r="E24" s="51" t="str">
        <f t="shared" si="0"/>
        <v>204,127,102</v>
      </c>
      <c r="F24" s="8">
        <f t="shared" si="1"/>
        <v>23</v>
      </c>
      <c r="G24" s="9">
        <v>0.25</v>
      </c>
      <c r="H24" s="9">
        <v>0.15</v>
      </c>
    </row>
    <row r="25" spans="1:8" ht="15.75" x14ac:dyDescent="0.25">
      <c r="A25" s="52">
        <v>24</v>
      </c>
      <c r="B25" s="6">
        <v>153</v>
      </c>
      <c r="C25" s="6">
        <v>38</v>
      </c>
      <c r="D25" s="6">
        <v>0</v>
      </c>
      <c r="E25" s="53" t="str">
        <f t="shared" si="0"/>
        <v>153,38,0</v>
      </c>
      <c r="F25" s="8">
        <f t="shared" si="1"/>
        <v>24</v>
      </c>
      <c r="G25" s="9">
        <v>0.25</v>
      </c>
      <c r="H25" s="9">
        <v>0.15</v>
      </c>
    </row>
    <row r="26" spans="1:8" ht="15.75" x14ac:dyDescent="0.25">
      <c r="A26" s="54">
        <v>25</v>
      </c>
      <c r="B26" s="6">
        <v>153</v>
      </c>
      <c r="C26" s="6">
        <v>95</v>
      </c>
      <c r="D26" s="6">
        <v>76</v>
      </c>
      <c r="E26" s="55" t="str">
        <f t="shared" si="0"/>
        <v>153,95,76</v>
      </c>
      <c r="F26" s="8">
        <f t="shared" si="1"/>
        <v>25</v>
      </c>
      <c r="G26" s="9">
        <v>0.45</v>
      </c>
      <c r="H26" s="9">
        <v>0.35</v>
      </c>
    </row>
    <row r="27" spans="1:8" ht="15.75" x14ac:dyDescent="0.25">
      <c r="A27" s="56">
        <v>26</v>
      </c>
      <c r="B27" s="6">
        <v>127</v>
      </c>
      <c r="C27" s="6">
        <v>31</v>
      </c>
      <c r="D27" s="6">
        <v>0</v>
      </c>
      <c r="E27" s="57" t="str">
        <f t="shared" si="0"/>
        <v>127,31,0</v>
      </c>
      <c r="F27" s="8">
        <f t="shared" si="1"/>
        <v>26</v>
      </c>
      <c r="G27" s="9">
        <v>0.25</v>
      </c>
      <c r="H27" s="9">
        <v>0.15</v>
      </c>
    </row>
    <row r="28" spans="1:8" ht="15.75" x14ac:dyDescent="0.25">
      <c r="A28" s="58">
        <v>27</v>
      </c>
      <c r="B28" s="6">
        <v>127</v>
      </c>
      <c r="C28" s="6">
        <v>79</v>
      </c>
      <c r="D28" s="6">
        <v>63</v>
      </c>
      <c r="E28" s="59" t="str">
        <f t="shared" si="0"/>
        <v>127,79,63</v>
      </c>
      <c r="F28" s="8">
        <f t="shared" si="1"/>
        <v>27</v>
      </c>
      <c r="G28" s="9">
        <v>0.25</v>
      </c>
      <c r="H28" s="9">
        <v>0.15</v>
      </c>
    </row>
    <row r="29" spans="1:8" ht="15.75" x14ac:dyDescent="0.25">
      <c r="A29" s="60">
        <v>28</v>
      </c>
      <c r="B29" s="6">
        <v>76</v>
      </c>
      <c r="C29" s="6">
        <v>19</v>
      </c>
      <c r="D29" s="6">
        <v>0</v>
      </c>
      <c r="E29" s="61" t="str">
        <f t="shared" si="0"/>
        <v>76,19,0</v>
      </c>
      <c r="F29" s="8">
        <f t="shared" si="1"/>
        <v>28</v>
      </c>
      <c r="G29" s="9">
        <v>0.25</v>
      </c>
      <c r="H29" s="9">
        <v>0.15</v>
      </c>
    </row>
    <row r="30" spans="1:8" ht="15.75" x14ac:dyDescent="0.25">
      <c r="A30" s="62">
        <v>29</v>
      </c>
      <c r="B30" s="6">
        <v>76</v>
      </c>
      <c r="C30" s="6">
        <v>47</v>
      </c>
      <c r="D30" s="6">
        <v>38</v>
      </c>
      <c r="E30" s="63" t="str">
        <f t="shared" si="0"/>
        <v>76,47,38</v>
      </c>
      <c r="F30" s="8">
        <f t="shared" si="1"/>
        <v>29</v>
      </c>
      <c r="G30" s="9">
        <v>0.25</v>
      </c>
      <c r="H30" s="9">
        <v>0.15</v>
      </c>
    </row>
    <row r="31" spans="1:8" ht="15.75" x14ac:dyDescent="0.25">
      <c r="A31" s="64">
        <v>30</v>
      </c>
      <c r="B31" s="6">
        <v>255</v>
      </c>
      <c r="C31" s="6">
        <v>127</v>
      </c>
      <c r="D31" s="6">
        <v>0</v>
      </c>
      <c r="E31" s="65" t="str">
        <f t="shared" si="0"/>
        <v>255,127,0</v>
      </c>
      <c r="F31" s="8">
        <f t="shared" si="1"/>
        <v>30</v>
      </c>
      <c r="G31" s="9">
        <v>0.25</v>
      </c>
      <c r="H31" s="9">
        <v>0.15</v>
      </c>
    </row>
    <row r="32" spans="1:8" ht="15.75" x14ac:dyDescent="0.25">
      <c r="A32" s="66">
        <v>31</v>
      </c>
      <c r="B32" s="6">
        <v>255</v>
      </c>
      <c r="C32" s="6">
        <v>191</v>
      </c>
      <c r="D32" s="6">
        <v>127</v>
      </c>
      <c r="E32" s="67" t="str">
        <f t="shared" si="0"/>
        <v>255,191,127</v>
      </c>
      <c r="F32" s="8">
        <f t="shared" si="1"/>
        <v>31</v>
      </c>
      <c r="G32" s="9">
        <v>0.25</v>
      </c>
      <c r="H32" s="9">
        <v>0.15</v>
      </c>
    </row>
    <row r="33" spans="1:8" ht="15.75" x14ac:dyDescent="0.25">
      <c r="A33" s="68">
        <v>32</v>
      </c>
      <c r="B33" s="6">
        <v>204</v>
      </c>
      <c r="C33" s="6">
        <v>102</v>
      </c>
      <c r="D33" s="6">
        <v>0</v>
      </c>
      <c r="E33" s="69" t="str">
        <f t="shared" si="0"/>
        <v>204,102,0</v>
      </c>
      <c r="F33" s="8">
        <f t="shared" si="1"/>
        <v>32</v>
      </c>
      <c r="G33" s="9">
        <v>0.25</v>
      </c>
      <c r="H33" s="9">
        <v>0.15</v>
      </c>
    </row>
    <row r="34" spans="1:8" ht="15.75" x14ac:dyDescent="0.25">
      <c r="A34" s="70">
        <v>33</v>
      </c>
      <c r="B34" s="6">
        <v>204</v>
      </c>
      <c r="C34" s="6">
        <v>153</v>
      </c>
      <c r="D34" s="6">
        <v>102</v>
      </c>
      <c r="E34" s="71" t="str">
        <f t="shared" si="0"/>
        <v>204,153,102</v>
      </c>
      <c r="F34" s="8">
        <f t="shared" si="1"/>
        <v>33</v>
      </c>
      <c r="G34" s="9">
        <v>0.25</v>
      </c>
      <c r="H34" s="9">
        <v>0.15</v>
      </c>
    </row>
    <row r="35" spans="1:8" ht="15.75" x14ac:dyDescent="0.25">
      <c r="A35" s="72">
        <v>34</v>
      </c>
      <c r="B35" s="6">
        <v>153</v>
      </c>
      <c r="C35" s="6">
        <v>76</v>
      </c>
      <c r="D35" s="6">
        <v>0</v>
      </c>
      <c r="E35" s="73" t="str">
        <f t="shared" si="0"/>
        <v>153,76,0</v>
      </c>
      <c r="F35" s="8">
        <f t="shared" si="1"/>
        <v>34</v>
      </c>
      <c r="G35" s="9">
        <v>0.25</v>
      </c>
      <c r="H35" s="9">
        <v>0.15</v>
      </c>
    </row>
    <row r="36" spans="1:8" ht="15.75" x14ac:dyDescent="0.25">
      <c r="A36" s="74">
        <v>35</v>
      </c>
      <c r="B36" s="6">
        <v>153</v>
      </c>
      <c r="C36" s="6">
        <v>114</v>
      </c>
      <c r="D36" s="6">
        <v>76</v>
      </c>
      <c r="E36" s="75" t="str">
        <f t="shared" si="0"/>
        <v>153,114,76</v>
      </c>
      <c r="F36" s="8">
        <f t="shared" si="1"/>
        <v>35</v>
      </c>
      <c r="G36" s="9">
        <v>0.25</v>
      </c>
      <c r="H36" s="9">
        <v>0.15</v>
      </c>
    </row>
    <row r="37" spans="1:8" ht="15.75" x14ac:dyDescent="0.25">
      <c r="A37" s="76">
        <v>36</v>
      </c>
      <c r="B37" s="6">
        <v>127</v>
      </c>
      <c r="C37" s="6">
        <v>63</v>
      </c>
      <c r="D37" s="6">
        <v>0</v>
      </c>
      <c r="E37" s="77" t="str">
        <f t="shared" si="0"/>
        <v>127,63,0</v>
      </c>
      <c r="F37" s="8">
        <f t="shared" si="1"/>
        <v>36</v>
      </c>
      <c r="G37" s="9">
        <v>0.25</v>
      </c>
      <c r="H37" s="9">
        <v>0.15</v>
      </c>
    </row>
    <row r="38" spans="1:8" ht="15.75" x14ac:dyDescent="0.25">
      <c r="A38" s="78">
        <v>37</v>
      </c>
      <c r="B38" s="6">
        <v>127</v>
      </c>
      <c r="C38" s="6">
        <v>95</v>
      </c>
      <c r="D38" s="6">
        <v>63</v>
      </c>
      <c r="E38" s="79" t="str">
        <f t="shared" si="0"/>
        <v>127,95,63</v>
      </c>
      <c r="F38" s="8">
        <f t="shared" si="1"/>
        <v>37</v>
      </c>
      <c r="G38" s="9">
        <v>0.25</v>
      </c>
      <c r="H38" s="9">
        <v>0.15</v>
      </c>
    </row>
    <row r="39" spans="1:8" ht="15.75" x14ac:dyDescent="0.25">
      <c r="A39" s="80">
        <v>38</v>
      </c>
      <c r="B39" s="6">
        <v>76</v>
      </c>
      <c r="C39" s="6">
        <v>38</v>
      </c>
      <c r="D39" s="6">
        <v>0</v>
      </c>
      <c r="E39" s="81" t="str">
        <f t="shared" si="0"/>
        <v>76,38,0</v>
      </c>
      <c r="F39" s="8">
        <f t="shared" si="1"/>
        <v>38</v>
      </c>
      <c r="G39" s="9">
        <v>0.25</v>
      </c>
      <c r="H39" s="9">
        <v>0.15</v>
      </c>
    </row>
    <row r="40" spans="1:8" ht="15.75" x14ac:dyDescent="0.25">
      <c r="A40" s="82">
        <v>39</v>
      </c>
      <c r="B40" s="6">
        <v>76</v>
      </c>
      <c r="C40" s="6">
        <v>57</v>
      </c>
      <c r="D40" s="6">
        <v>38</v>
      </c>
      <c r="E40" s="83" t="str">
        <f t="shared" si="0"/>
        <v>76,57,38</v>
      </c>
      <c r="F40" s="8">
        <f t="shared" si="1"/>
        <v>39</v>
      </c>
      <c r="G40" s="9">
        <v>0.25</v>
      </c>
      <c r="H40" s="9">
        <v>0.15</v>
      </c>
    </row>
    <row r="41" spans="1:8" ht="15.75" x14ac:dyDescent="0.25">
      <c r="A41" s="84">
        <v>40</v>
      </c>
      <c r="B41" s="6">
        <v>255</v>
      </c>
      <c r="C41" s="6">
        <v>191</v>
      </c>
      <c r="D41" s="6">
        <v>0</v>
      </c>
      <c r="E41" s="85" t="str">
        <f t="shared" si="0"/>
        <v>255,191,0</v>
      </c>
      <c r="F41" s="8">
        <f t="shared" si="1"/>
        <v>40</v>
      </c>
      <c r="G41" s="9">
        <v>0.25</v>
      </c>
      <c r="H41" s="9">
        <v>0.15</v>
      </c>
    </row>
    <row r="42" spans="1:8" ht="15.75" x14ac:dyDescent="0.25">
      <c r="A42" s="86">
        <v>41</v>
      </c>
      <c r="B42" s="6">
        <v>255</v>
      </c>
      <c r="C42" s="6">
        <v>223</v>
      </c>
      <c r="D42" s="6">
        <v>127</v>
      </c>
      <c r="E42" s="87" t="str">
        <f t="shared" si="0"/>
        <v>255,223,127</v>
      </c>
      <c r="F42" s="8">
        <f t="shared" si="1"/>
        <v>41</v>
      </c>
      <c r="G42" s="9">
        <v>0.25</v>
      </c>
      <c r="H42" s="9">
        <v>0.15</v>
      </c>
    </row>
    <row r="43" spans="1:8" ht="15.75" x14ac:dyDescent="0.25">
      <c r="A43" s="88">
        <v>42</v>
      </c>
      <c r="B43" s="6">
        <v>204</v>
      </c>
      <c r="C43" s="6">
        <v>153</v>
      </c>
      <c r="D43" s="6">
        <v>0</v>
      </c>
      <c r="E43" s="89" t="str">
        <f t="shared" si="0"/>
        <v>204,153,0</v>
      </c>
      <c r="F43" s="8">
        <f t="shared" si="1"/>
        <v>42</v>
      </c>
      <c r="G43" s="9">
        <v>0.25</v>
      </c>
      <c r="H43" s="9">
        <v>0.15</v>
      </c>
    </row>
    <row r="44" spans="1:8" ht="15.75" x14ac:dyDescent="0.25">
      <c r="A44" s="90">
        <v>43</v>
      </c>
      <c r="B44" s="6">
        <v>204</v>
      </c>
      <c r="C44" s="6">
        <v>178</v>
      </c>
      <c r="D44" s="6">
        <v>102</v>
      </c>
      <c r="E44" s="91" t="str">
        <f t="shared" si="0"/>
        <v>204,178,102</v>
      </c>
      <c r="F44" s="8">
        <f t="shared" si="1"/>
        <v>43</v>
      </c>
      <c r="G44" s="9">
        <v>0.25</v>
      </c>
      <c r="H44" s="9">
        <v>0.15</v>
      </c>
    </row>
    <row r="45" spans="1:8" ht="15.75" x14ac:dyDescent="0.25">
      <c r="A45" s="92">
        <v>44</v>
      </c>
      <c r="B45" s="6">
        <v>153</v>
      </c>
      <c r="C45" s="6">
        <v>114</v>
      </c>
      <c r="D45" s="6">
        <v>0</v>
      </c>
      <c r="E45" s="93" t="str">
        <f t="shared" si="0"/>
        <v>153,114,0</v>
      </c>
      <c r="F45" s="8">
        <f t="shared" si="1"/>
        <v>44</v>
      </c>
      <c r="G45" s="9">
        <v>0.25</v>
      </c>
      <c r="H45" s="9">
        <v>0.15</v>
      </c>
    </row>
    <row r="46" spans="1:8" ht="15.75" x14ac:dyDescent="0.25">
      <c r="A46" s="94">
        <v>45</v>
      </c>
      <c r="B46" s="6">
        <v>153</v>
      </c>
      <c r="C46" s="6">
        <v>133</v>
      </c>
      <c r="D46" s="6">
        <v>76</v>
      </c>
      <c r="E46" s="95" t="str">
        <f t="shared" si="0"/>
        <v>153,133,76</v>
      </c>
      <c r="F46" s="8">
        <f t="shared" si="1"/>
        <v>45</v>
      </c>
      <c r="G46" s="9">
        <v>0.25</v>
      </c>
      <c r="H46" s="9">
        <v>0.15</v>
      </c>
    </row>
    <row r="47" spans="1:8" ht="15.75" x14ac:dyDescent="0.25">
      <c r="A47" s="96">
        <v>46</v>
      </c>
      <c r="B47" s="6">
        <v>127</v>
      </c>
      <c r="C47" s="6">
        <v>95</v>
      </c>
      <c r="D47" s="6">
        <v>0</v>
      </c>
      <c r="E47" s="97" t="str">
        <f t="shared" si="0"/>
        <v>127,95,0</v>
      </c>
      <c r="F47" s="8">
        <f t="shared" si="1"/>
        <v>46</v>
      </c>
      <c r="G47" s="9">
        <v>0.25</v>
      </c>
      <c r="H47" s="9">
        <v>0.15</v>
      </c>
    </row>
    <row r="48" spans="1:8" ht="15.75" x14ac:dyDescent="0.25">
      <c r="A48" s="98">
        <v>47</v>
      </c>
      <c r="B48" s="6">
        <v>127</v>
      </c>
      <c r="C48" s="6">
        <v>111</v>
      </c>
      <c r="D48" s="6">
        <v>63</v>
      </c>
      <c r="E48" s="99" t="str">
        <f t="shared" si="0"/>
        <v>127,111,63</v>
      </c>
      <c r="F48" s="8">
        <f t="shared" si="1"/>
        <v>47</v>
      </c>
      <c r="G48" s="9">
        <v>0.25</v>
      </c>
      <c r="H48" s="9">
        <v>0.15</v>
      </c>
    </row>
    <row r="49" spans="1:8" ht="15.75" x14ac:dyDescent="0.25">
      <c r="A49" s="100">
        <v>48</v>
      </c>
      <c r="B49" s="6">
        <v>76</v>
      </c>
      <c r="C49" s="6">
        <v>57</v>
      </c>
      <c r="D49" s="6">
        <v>0</v>
      </c>
      <c r="E49" s="101" t="str">
        <f t="shared" si="0"/>
        <v>76,57,0</v>
      </c>
      <c r="F49" s="8">
        <f t="shared" si="1"/>
        <v>48</v>
      </c>
      <c r="G49" s="9">
        <v>0.25</v>
      </c>
      <c r="H49" s="9">
        <v>0.15</v>
      </c>
    </row>
    <row r="50" spans="1:8" ht="15.75" x14ac:dyDescent="0.25">
      <c r="A50" s="102">
        <v>49</v>
      </c>
      <c r="B50" s="6">
        <v>76</v>
      </c>
      <c r="C50" s="6">
        <v>66</v>
      </c>
      <c r="D50" s="6">
        <v>38</v>
      </c>
      <c r="E50" s="103" t="str">
        <f t="shared" si="0"/>
        <v>76,66,38</v>
      </c>
      <c r="F50" s="8">
        <f t="shared" si="1"/>
        <v>49</v>
      </c>
      <c r="G50" s="9">
        <v>0.25</v>
      </c>
      <c r="H50" s="9">
        <v>0.15</v>
      </c>
    </row>
    <row r="51" spans="1:8" ht="15.75" x14ac:dyDescent="0.25">
      <c r="A51" s="10">
        <v>50</v>
      </c>
      <c r="B51" s="6">
        <v>255</v>
      </c>
      <c r="C51" s="6">
        <v>255</v>
      </c>
      <c r="D51" s="6">
        <v>0</v>
      </c>
      <c r="E51" s="11" t="str">
        <f t="shared" si="0"/>
        <v>255,255,0</v>
      </c>
      <c r="F51" s="8">
        <f t="shared" si="1"/>
        <v>50</v>
      </c>
      <c r="G51" s="9">
        <v>0.25</v>
      </c>
      <c r="H51" s="9">
        <v>0.15</v>
      </c>
    </row>
    <row r="52" spans="1:8" ht="15.75" x14ac:dyDescent="0.25">
      <c r="A52" s="104">
        <v>51</v>
      </c>
      <c r="B52" s="6">
        <v>255</v>
      </c>
      <c r="C52" s="6">
        <v>255</v>
      </c>
      <c r="D52" s="6">
        <v>127</v>
      </c>
      <c r="E52" s="105" t="str">
        <f t="shared" si="0"/>
        <v>255,255,127</v>
      </c>
      <c r="F52" s="8">
        <f t="shared" si="1"/>
        <v>51</v>
      </c>
      <c r="G52" s="9">
        <v>0.25</v>
      </c>
      <c r="H52" s="9">
        <v>0.15</v>
      </c>
    </row>
    <row r="53" spans="1:8" ht="15.75" x14ac:dyDescent="0.25">
      <c r="A53" s="106">
        <v>52</v>
      </c>
      <c r="B53" s="6">
        <v>204</v>
      </c>
      <c r="C53" s="6">
        <v>204</v>
      </c>
      <c r="D53" s="6">
        <v>0</v>
      </c>
      <c r="E53" s="107" t="str">
        <f t="shared" si="0"/>
        <v>204,204,0</v>
      </c>
      <c r="F53" s="8">
        <f t="shared" si="1"/>
        <v>52</v>
      </c>
      <c r="G53" s="9">
        <v>0.25</v>
      </c>
      <c r="H53" s="9">
        <v>0.15</v>
      </c>
    </row>
    <row r="54" spans="1:8" ht="15.75" x14ac:dyDescent="0.25">
      <c r="A54" s="108">
        <v>53</v>
      </c>
      <c r="B54" s="6">
        <v>204</v>
      </c>
      <c r="C54" s="6">
        <v>204</v>
      </c>
      <c r="D54" s="6">
        <v>102</v>
      </c>
      <c r="E54" s="109" t="str">
        <f t="shared" si="0"/>
        <v>204,204,102</v>
      </c>
      <c r="F54" s="8">
        <f t="shared" si="1"/>
        <v>53</v>
      </c>
      <c r="G54" s="9">
        <v>0.25</v>
      </c>
      <c r="H54" s="9">
        <v>0.15</v>
      </c>
    </row>
    <row r="55" spans="1:8" ht="15.75" x14ac:dyDescent="0.25">
      <c r="A55" s="110">
        <v>54</v>
      </c>
      <c r="B55" s="6">
        <v>152</v>
      </c>
      <c r="C55" s="6">
        <v>152</v>
      </c>
      <c r="D55" s="6">
        <v>0</v>
      </c>
      <c r="E55" s="111" t="str">
        <f t="shared" si="0"/>
        <v>152,152,0</v>
      </c>
      <c r="F55" s="8">
        <f t="shared" si="1"/>
        <v>54</v>
      </c>
      <c r="G55" s="9">
        <v>0.25</v>
      </c>
      <c r="H55" s="9">
        <v>0.15</v>
      </c>
    </row>
    <row r="56" spans="1:8" ht="15.75" x14ac:dyDescent="0.25">
      <c r="A56" s="112">
        <v>55</v>
      </c>
      <c r="B56" s="6">
        <v>152</v>
      </c>
      <c r="C56" s="6">
        <v>152</v>
      </c>
      <c r="D56" s="6">
        <v>76</v>
      </c>
      <c r="E56" s="113" t="str">
        <f t="shared" si="0"/>
        <v>152,152,76</v>
      </c>
      <c r="F56" s="8">
        <f t="shared" si="1"/>
        <v>55</v>
      </c>
      <c r="G56" s="9">
        <v>0.25</v>
      </c>
      <c r="H56" s="9">
        <v>0.15</v>
      </c>
    </row>
    <row r="57" spans="1:8" ht="15.75" x14ac:dyDescent="0.25">
      <c r="A57" s="114">
        <v>56</v>
      </c>
      <c r="B57" s="6">
        <v>127</v>
      </c>
      <c r="C57" s="6">
        <v>127</v>
      </c>
      <c r="D57" s="6">
        <v>0</v>
      </c>
      <c r="E57" s="115" t="str">
        <f t="shared" si="0"/>
        <v>127,127,0</v>
      </c>
      <c r="F57" s="8">
        <f t="shared" si="1"/>
        <v>56</v>
      </c>
      <c r="G57" s="9">
        <v>0.25</v>
      </c>
      <c r="H57" s="9">
        <v>0.15</v>
      </c>
    </row>
    <row r="58" spans="1:8" ht="15.75" x14ac:dyDescent="0.25">
      <c r="A58" s="116">
        <v>57</v>
      </c>
      <c r="B58" s="6">
        <v>127</v>
      </c>
      <c r="C58" s="6">
        <v>127</v>
      </c>
      <c r="D58" s="6">
        <v>63</v>
      </c>
      <c r="E58" s="117" t="str">
        <f t="shared" si="0"/>
        <v>127,127,63</v>
      </c>
      <c r="F58" s="8">
        <f t="shared" si="1"/>
        <v>57</v>
      </c>
      <c r="G58" s="9">
        <v>0.25</v>
      </c>
      <c r="H58" s="9">
        <v>0.15</v>
      </c>
    </row>
    <row r="59" spans="1:8" ht="15.75" x14ac:dyDescent="0.25">
      <c r="A59" s="118">
        <v>58</v>
      </c>
      <c r="B59" s="6">
        <v>76</v>
      </c>
      <c r="C59" s="6">
        <v>76</v>
      </c>
      <c r="D59" s="6">
        <v>0</v>
      </c>
      <c r="E59" s="119" t="str">
        <f t="shared" si="0"/>
        <v>76,76,0</v>
      </c>
      <c r="F59" s="8">
        <f t="shared" si="1"/>
        <v>58</v>
      </c>
      <c r="G59" s="9">
        <v>0.25</v>
      </c>
      <c r="H59" s="9">
        <v>0.15</v>
      </c>
    </row>
    <row r="60" spans="1:8" ht="15.75" x14ac:dyDescent="0.25">
      <c r="A60" s="120">
        <v>59</v>
      </c>
      <c r="B60" s="6">
        <v>76</v>
      </c>
      <c r="C60" s="6">
        <v>76</v>
      </c>
      <c r="D60" s="6">
        <v>38</v>
      </c>
      <c r="E60" s="121" t="str">
        <f t="shared" si="0"/>
        <v>76,76,38</v>
      </c>
      <c r="F60" s="8">
        <f t="shared" si="1"/>
        <v>59</v>
      </c>
      <c r="G60" s="9">
        <v>0.25</v>
      </c>
      <c r="H60" s="9">
        <v>0.15</v>
      </c>
    </row>
    <row r="61" spans="1:8" ht="15.75" x14ac:dyDescent="0.25">
      <c r="A61" s="122">
        <v>60</v>
      </c>
      <c r="B61" s="6">
        <v>191</v>
      </c>
      <c r="C61" s="6">
        <v>255</v>
      </c>
      <c r="D61" s="6">
        <v>0</v>
      </c>
      <c r="E61" s="123" t="str">
        <f t="shared" si="0"/>
        <v>191,255,0</v>
      </c>
      <c r="F61" s="8">
        <f t="shared" si="1"/>
        <v>60</v>
      </c>
      <c r="G61" s="9">
        <v>0.25</v>
      </c>
      <c r="H61" s="9">
        <v>0.15</v>
      </c>
    </row>
    <row r="62" spans="1:8" ht="15.75" x14ac:dyDescent="0.25">
      <c r="A62" s="124">
        <v>61</v>
      </c>
      <c r="B62" s="6">
        <v>223</v>
      </c>
      <c r="C62" s="6">
        <v>255</v>
      </c>
      <c r="D62" s="6">
        <v>127</v>
      </c>
      <c r="E62" s="125" t="str">
        <f t="shared" si="0"/>
        <v>223,255,127</v>
      </c>
      <c r="F62" s="8">
        <f t="shared" si="1"/>
        <v>61</v>
      </c>
      <c r="G62" s="9">
        <v>0.25</v>
      </c>
      <c r="H62" s="9">
        <v>0.15</v>
      </c>
    </row>
    <row r="63" spans="1:8" ht="15.75" x14ac:dyDescent="0.25">
      <c r="A63" s="126">
        <v>62</v>
      </c>
      <c r="B63" s="6">
        <v>153</v>
      </c>
      <c r="C63" s="6">
        <v>204</v>
      </c>
      <c r="D63" s="6">
        <v>0</v>
      </c>
      <c r="E63" s="127" t="str">
        <f t="shared" si="0"/>
        <v>153,204,0</v>
      </c>
      <c r="F63" s="8">
        <f t="shared" si="1"/>
        <v>62</v>
      </c>
      <c r="G63" s="9">
        <v>0.25</v>
      </c>
      <c r="H63" s="9">
        <v>0.15</v>
      </c>
    </row>
    <row r="64" spans="1:8" ht="15.75" x14ac:dyDescent="0.25">
      <c r="A64" s="128">
        <v>63</v>
      </c>
      <c r="B64" s="6">
        <v>178</v>
      </c>
      <c r="C64" s="6">
        <v>204</v>
      </c>
      <c r="D64" s="6">
        <v>102</v>
      </c>
      <c r="E64" s="129" t="str">
        <f t="shared" si="0"/>
        <v>178,204,102</v>
      </c>
      <c r="F64" s="8">
        <f t="shared" si="1"/>
        <v>63</v>
      </c>
      <c r="G64" s="9">
        <v>0.25</v>
      </c>
      <c r="H64" s="9">
        <v>0.15</v>
      </c>
    </row>
    <row r="65" spans="1:8" ht="15.75" x14ac:dyDescent="0.25">
      <c r="A65" s="130">
        <v>64</v>
      </c>
      <c r="B65" s="6">
        <v>114</v>
      </c>
      <c r="C65" s="6">
        <v>152</v>
      </c>
      <c r="D65" s="6">
        <v>0</v>
      </c>
      <c r="E65" s="131" t="str">
        <f t="shared" si="0"/>
        <v>114,152,0</v>
      </c>
      <c r="F65" s="8">
        <f t="shared" si="1"/>
        <v>64</v>
      </c>
      <c r="G65" s="9">
        <v>0.25</v>
      </c>
      <c r="H65" s="9">
        <v>0.15</v>
      </c>
    </row>
    <row r="66" spans="1:8" ht="15.75" x14ac:dyDescent="0.25">
      <c r="A66" s="132">
        <v>65</v>
      </c>
      <c r="B66" s="6">
        <v>133</v>
      </c>
      <c r="C66" s="6">
        <v>152</v>
      </c>
      <c r="D66" s="6">
        <v>76</v>
      </c>
      <c r="E66" s="133" t="str">
        <f t="shared" si="0"/>
        <v>133,152,76</v>
      </c>
      <c r="F66" s="8">
        <f t="shared" si="1"/>
        <v>65</v>
      </c>
      <c r="G66" s="9">
        <v>0.25</v>
      </c>
      <c r="H66" s="9">
        <v>0.15</v>
      </c>
    </row>
    <row r="67" spans="1:8" ht="15.75" x14ac:dyDescent="0.25">
      <c r="A67" s="134">
        <v>66</v>
      </c>
      <c r="B67" s="6">
        <v>95</v>
      </c>
      <c r="C67" s="6">
        <v>127</v>
      </c>
      <c r="D67" s="6">
        <v>0</v>
      </c>
      <c r="E67" s="135" t="str">
        <f t="shared" ref="E67:E130" si="2">B67&amp;","&amp;C67&amp;","&amp;D67</f>
        <v>95,127,0</v>
      </c>
      <c r="F67" s="8">
        <f t="shared" ref="F67:F130" si="3">A67</f>
        <v>66</v>
      </c>
      <c r="G67" s="9">
        <v>0.25</v>
      </c>
      <c r="H67" s="9">
        <v>0.15</v>
      </c>
    </row>
    <row r="68" spans="1:8" ht="15.75" x14ac:dyDescent="0.25">
      <c r="A68" s="136">
        <v>67</v>
      </c>
      <c r="B68" s="6">
        <v>111</v>
      </c>
      <c r="C68" s="6">
        <v>127</v>
      </c>
      <c r="D68" s="6">
        <v>63</v>
      </c>
      <c r="E68" s="137" t="str">
        <f t="shared" si="2"/>
        <v>111,127,63</v>
      </c>
      <c r="F68" s="8">
        <f t="shared" si="3"/>
        <v>67</v>
      </c>
      <c r="G68" s="9">
        <v>0.25</v>
      </c>
      <c r="H68" s="9">
        <v>0.15</v>
      </c>
    </row>
    <row r="69" spans="1:8" ht="15.75" x14ac:dyDescent="0.25">
      <c r="A69" s="138">
        <v>68</v>
      </c>
      <c r="B69" s="6">
        <v>57</v>
      </c>
      <c r="C69" s="6">
        <v>76</v>
      </c>
      <c r="D69" s="6">
        <v>0</v>
      </c>
      <c r="E69" s="139" t="str">
        <f t="shared" si="2"/>
        <v>57,76,0</v>
      </c>
      <c r="F69" s="8">
        <f t="shared" si="3"/>
        <v>68</v>
      </c>
      <c r="G69" s="9">
        <v>0.25</v>
      </c>
      <c r="H69" s="9">
        <v>0.15</v>
      </c>
    </row>
    <row r="70" spans="1:8" ht="15.75" x14ac:dyDescent="0.25">
      <c r="A70" s="140">
        <v>69</v>
      </c>
      <c r="B70" s="6">
        <v>66</v>
      </c>
      <c r="C70" s="6">
        <v>76</v>
      </c>
      <c r="D70" s="6">
        <v>38</v>
      </c>
      <c r="E70" s="141" t="str">
        <f t="shared" si="2"/>
        <v>66,76,38</v>
      </c>
      <c r="F70" s="8">
        <f t="shared" si="3"/>
        <v>69</v>
      </c>
      <c r="G70" s="9">
        <v>0.25</v>
      </c>
      <c r="H70" s="9">
        <v>0.15</v>
      </c>
    </row>
    <row r="71" spans="1:8" ht="15.75" x14ac:dyDescent="0.25">
      <c r="A71" s="142">
        <v>70</v>
      </c>
      <c r="B71" s="6">
        <v>127</v>
      </c>
      <c r="C71" s="6">
        <v>255</v>
      </c>
      <c r="D71" s="6">
        <v>0</v>
      </c>
      <c r="E71" s="143" t="str">
        <f t="shared" si="2"/>
        <v>127,255,0</v>
      </c>
      <c r="F71" s="8">
        <f t="shared" si="3"/>
        <v>70</v>
      </c>
      <c r="G71" s="9">
        <v>0.25</v>
      </c>
      <c r="H71" s="9">
        <v>0.15</v>
      </c>
    </row>
    <row r="72" spans="1:8" ht="15.75" x14ac:dyDescent="0.25">
      <c r="A72" s="144">
        <v>71</v>
      </c>
      <c r="B72" s="6">
        <v>191</v>
      </c>
      <c r="C72" s="6">
        <v>255</v>
      </c>
      <c r="D72" s="6">
        <v>127</v>
      </c>
      <c r="E72" s="145" t="str">
        <f t="shared" si="2"/>
        <v>191,255,127</v>
      </c>
      <c r="F72" s="8">
        <f t="shared" si="3"/>
        <v>71</v>
      </c>
      <c r="G72" s="9">
        <v>0.25</v>
      </c>
      <c r="H72" s="9">
        <v>0.15</v>
      </c>
    </row>
    <row r="73" spans="1:8" ht="15.75" x14ac:dyDescent="0.25">
      <c r="A73" s="146">
        <v>72</v>
      </c>
      <c r="B73" s="6">
        <v>102</v>
      </c>
      <c r="C73" s="6">
        <v>204</v>
      </c>
      <c r="D73" s="6">
        <v>0</v>
      </c>
      <c r="E73" s="147" t="str">
        <f t="shared" si="2"/>
        <v>102,204,0</v>
      </c>
      <c r="F73" s="8">
        <f t="shared" si="3"/>
        <v>72</v>
      </c>
      <c r="G73" s="9">
        <v>0.25</v>
      </c>
      <c r="H73" s="9">
        <v>0.15</v>
      </c>
    </row>
    <row r="74" spans="1:8" ht="15.75" x14ac:dyDescent="0.25">
      <c r="A74" s="148">
        <v>73</v>
      </c>
      <c r="B74" s="6">
        <v>153</v>
      </c>
      <c r="C74" s="6">
        <v>204</v>
      </c>
      <c r="D74" s="6">
        <v>102</v>
      </c>
      <c r="E74" s="149" t="str">
        <f t="shared" si="2"/>
        <v>153,204,102</v>
      </c>
      <c r="F74" s="8">
        <f t="shared" si="3"/>
        <v>73</v>
      </c>
      <c r="G74" s="9">
        <v>0.25</v>
      </c>
      <c r="H74" s="9">
        <v>0.15</v>
      </c>
    </row>
    <row r="75" spans="1:8" ht="15.75" x14ac:dyDescent="0.25">
      <c r="A75" s="150">
        <v>74</v>
      </c>
      <c r="B75" s="6">
        <v>76</v>
      </c>
      <c r="C75" s="6">
        <v>152</v>
      </c>
      <c r="D75" s="6">
        <v>0</v>
      </c>
      <c r="E75" s="151" t="str">
        <f t="shared" si="2"/>
        <v>76,152,0</v>
      </c>
      <c r="F75" s="8">
        <f t="shared" si="3"/>
        <v>74</v>
      </c>
      <c r="G75" s="9">
        <v>0.25</v>
      </c>
      <c r="H75" s="9">
        <v>0.15</v>
      </c>
    </row>
    <row r="76" spans="1:8" ht="15.75" x14ac:dyDescent="0.25">
      <c r="A76" s="152">
        <v>75</v>
      </c>
      <c r="B76" s="6">
        <v>114</v>
      </c>
      <c r="C76" s="6">
        <v>152</v>
      </c>
      <c r="D76" s="6">
        <v>76</v>
      </c>
      <c r="E76" s="153" t="str">
        <f t="shared" si="2"/>
        <v>114,152,76</v>
      </c>
      <c r="F76" s="8">
        <f t="shared" si="3"/>
        <v>75</v>
      </c>
      <c r="G76" s="9">
        <v>0.25</v>
      </c>
      <c r="H76" s="9">
        <v>0.15</v>
      </c>
    </row>
    <row r="77" spans="1:8" ht="15.75" x14ac:dyDescent="0.25">
      <c r="A77" s="154">
        <v>76</v>
      </c>
      <c r="B77" s="6">
        <v>63</v>
      </c>
      <c r="C77" s="6">
        <v>127</v>
      </c>
      <c r="D77" s="6">
        <v>0</v>
      </c>
      <c r="E77" s="155" t="str">
        <f t="shared" si="2"/>
        <v>63,127,0</v>
      </c>
      <c r="F77" s="8">
        <f t="shared" si="3"/>
        <v>76</v>
      </c>
      <c r="G77" s="9">
        <v>0.25</v>
      </c>
      <c r="H77" s="9">
        <v>0.15</v>
      </c>
    </row>
    <row r="78" spans="1:8" ht="15.75" x14ac:dyDescent="0.25">
      <c r="A78" s="156">
        <v>77</v>
      </c>
      <c r="B78" s="6">
        <v>95</v>
      </c>
      <c r="C78" s="6">
        <v>127</v>
      </c>
      <c r="D78" s="6">
        <v>63</v>
      </c>
      <c r="E78" s="157" t="str">
        <f t="shared" si="2"/>
        <v>95,127,63</v>
      </c>
      <c r="F78" s="8">
        <f t="shared" si="3"/>
        <v>77</v>
      </c>
      <c r="G78" s="9">
        <v>0.25</v>
      </c>
      <c r="H78" s="9">
        <v>0.15</v>
      </c>
    </row>
    <row r="79" spans="1:8" ht="15.75" x14ac:dyDescent="0.25">
      <c r="A79" s="158">
        <v>78</v>
      </c>
      <c r="B79" s="6">
        <v>38</v>
      </c>
      <c r="C79" s="6">
        <v>76</v>
      </c>
      <c r="D79" s="6">
        <v>0</v>
      </c>
      <c r="E79" s="159" t="str">
        <f t="shared" si="2"/>
        <v>38,76,0</v>
      </c>
      <c r="F79" s="8">
        <f t="shared" si="3"/>
        <v>78</v>
      </c>
      <c r="G79" s="9">
        <v>0.25</v>
      </c>
      <c r="H79" s="9">
        <v>0.15</v>
      </c>
    </row>
    <row r="80" spans="1:8" ht="15.75" x14ac:dyDescent="0.25">
      <c r="A80" s="160">
        <v>79</v>
      </c>
      <c r="B80" s="6">
        <v>57</v>
      </c>
      <c r="C80" s="6">
        <v>76</v>
      </c>
      <c r="D80" s="6">
        <v>38</v>
      </c>
      <c r="E80" s="161" t="str">
        <f t="shared" si="2"/>
        <v>57,76,38</v>
      </c>
      <c r="F80" s="8">
        <f t="shared" si="3"/>
        <v>79</v>
      </c>
      <c r="G80" s="9">
        <v>0.25</v>
      </c>
      <c r="H80" s="9">
        <v>0.15</v>
      </c>
    </row>
    <row r="81" spans="1:8" ht="15.75" x14ac:dyDescent="0.25">
      <c r="A81" s="162">
        <v>80</v>
      </c>
      <c r="B81" s="6">
        <v>63</v>
      </c>
      <c r="C81" s="6">
        <v>255</v>
      </c>
      <c r="D81" s="6">
        <v>0</v>
      </c>
      <c r="E81" s="163" t="str">
        <f t="shared" si="2"/>
        <v>63,255,0</v>
      </c>
      <c r="F81" s="8">
        <f t="shared" si="3"/>
        <v>80</v>
      </c>
      <c r="G81" s="9">
        <v>0.25</v>
      </c>
      <c r="H81" s="9">
        <v>0.15</v>
      </c>
    </row>
    <row r="82" spans="1:8" ht="15.75" x14ac:dyDescent="0.25">
      <c r="A82" s="164">
        <v>81</v>
      </c>
      <c r="B82" s="6">
        <v>159</v>
      </c>
      <c r="C82" s="6">
        <v>255</v>
      </c>
      <c r="D82" s="6">
        <v>127</v>
      </c>
      <c r="E82" s="165" t="str">
        <f t="shared" si="2"/>
        <v>159,255,127</v>
      </c>
      <c r="F82" s="8">
        <f t="shared" si="3"/>
        <v>81</v>
      </c>
      <c r="G82" s="9">
        <v>0.25</v>
      </c>
      <c r="H82" s="9">
        <v>0.15</v>
      </c>
    </row>
    <row r="83" spans="1:8" ht="15.75" x14ac:dyDescent="0.25">
      <c r="A83" s="166">
        <v>82</v>
      </c>
      <c r="B83" s="6">
        <v>51</v>
      </c>
      <c r="C83" s="6">
        <v>204</v>
      </c>
      <c r="D83" s="6">
        <v>0</v>
      </c>
      <c r="E83" s="167" t="str">
        <f t="shared" si="2"/>
        <v>51,204,0</v>
      </c>
      <c r="F83" s="8">
        <f t="shared" si="3"/>
        <v>82</v>
      </c>
      <c r="G83" s="9">
        <v>0.25</v>
      </c>
      <c r="H83" s="9">
        <v>0.15</v>
      </c>
    </row>
    <row r="84" spans="1:8" ht="15.75" x14ac:dyDescent="0.25">
      <c r="A84" s="168">
        <v>83</v>
      </c>
      <c r="B84" s="6">
        <v>127</v>
      </c>
      <c r="C84" s="6">
        <v>204</v>
      </c>
      <c r="D84" s="6">
        <v>102</v>
      </c>
      <c r="E84" s="169" t="str">
        <f t="shared" si="2"/>
        <v>127,204,102</v>
      </c>
      <c r="F84" s="8">
        <f t="shared" si="3"/>
        <v>83</v>
      </c>
      <c r="G84" s="9">
        <v>0.25</v>
      </c>
      <c r="H84" s="9">
        <v>0.15</v>
      </c>
    </row>
    <row r="85" spans="1:8" ht="15.75" x14ac:dyDescent="0.25">
      <c r="A85" s="170">
        <v>84</v>
      </c>
      <c r="B85" s="6">
        <v>38</v>
      </c>
      <c r="C85" s="6">
        <v>152</v>
      </c>
      <c r="D85" s="6">
        <v>0</v>
      </c>
      <c r="E85" s="171" t="str">
        <f t="shared" si="2"/>
        <v>38,152,0</v>
      </c>
      <c r="F85" s="8">
        <f t="shared" si="3"/>
        <v>84</v>
      </c>
      <c r="G85" s="9">
        <v>0.25</v>
      </c>
      <c r="H85" s="9">
        <v>0.15</v>
      </c>
    </row>
    <row r="86" spans="1:8" ht="15.75" x14ac:dyDescent="0.25">
      <c r="A86" s="172">
        <v>85</v>
      </c>
      <c r="B86" s="6">
        <v>95</v>
      </c>
      <c r="C86" s="6">
        <v>152</v>
      </c>
      <c r="D86" s="6">
        <v>76</v>
      </c>
      <c r="E86" s="173" t="str">
        <f t="shared" si="2"/>
        <v>95,152,76</v>
      </c>
      <c r="F86" s="8">
        <f t="shared" si="3"/>
        <v>85</v>
      </c>
      <c r="G86" s="9">
        <v>0.25</v>
      </c>
      <c r="H86" s="9">
        <v>0.15</v>
      </c>
    </row>
    <row r="87" spans="1:8" ht="15.75" x14ac:dyDescent="0.25">
      <c r="A87" s="174">
        <v>86</v>
      </c>
      <c r="B87" s="6">
        <v>31</v>
      </c>
      <c r="C87" s="6">
        <v>127</v>
      </c>
      <c r="D87" s="6">
        <v>0</v>
      </c>
      <c r="E87" s="175" t="str">
        <f t="shared" si="2"/>
        <v>31,127,0</v>
      </c>
      <c r="F87" s="8">
        <f t="shared" si="3"/>
        <v>86</v>
      </c>
      <c r="G87" s="9">
        <v>0.25</v>
      </c>
      <c r="H87" s="9">
        <v>0.15</v>
      </c>
    </row>
    <row r="88" spans="1:8" ht="15.75" x14ac:dyDescent="0.25">
      <c r="A88" s="176">
        <v>87</v>
      </c>
      <c r="B88" s="6">
        <v>79</v>
      </c>
      <c r="C88" s="6">
        <v>127</v>
      </c>
      <c r="D88" s="6">
        <v>63</v>
      </c>
      <c r="E88" s="177" t="str">
        <f t="shared" si="2"/>
        <v>79,127,63</v>
      </c>
      <c r="F88" s="8">
        <f t="shared" si="3"/>
        <v>87</v>
      </c>
      <c r="G88" s="9">
        <v>0.25</v>
      </c>
      <c r="H88" s="9">
        <v>0.15</v>
      </c>
    </row>
    <row r="89" spans="1:8" ht="15.75" x14ac:dyDescent="0.25">
      <c r="A89" s="178">
        <v>88</v>
      </c>
      <c r="B89" s="6">
        <v>19</v>
      </c>
      <c r="C89" s="6">
        <v>76</v>
      </c>
      <c r="D89" s="6">
        <v>0</v>
      </c>
      <c r="E89" s="179" t="str">
        <f t="shared" si="2"/>
        <v>19,76,0</v>
      </c>
      <c r="F89" s="8">
        <f t="shared" si="3"/>
        <v>88</v>
      </c>
      <c r="G89" s="9">
        <v>0.25</v>
      </c>
      <c r="H89" s="9">
        <v>0.15</v>
      </c>
    </row>
    <row r="90" spans="1:8" ht="15.75" x14ac:dyDescent="0.25">
      <c r="A90" s="180">
        <v>89</v>
      </c>
      <c r="B90" s="6">
        <v>47</v>
      </c>
      <c r="C90" s="6">
        <v>76</v>
      </c>
      <c r="D90" s="6">
        <v>38</v>
      </c>
      <c r="E90" s="181" t="str">
        <f t="shared" si="2"/>
        <v>47,76,38</v>
      </c>
      <c r="F90" s="8">
        <f t="shared" si="3"/>
        <v>89</v>
      </c>
      <c r="G90" s="9">
        <v>0.25</v>
      </c>
      <c r="H90" s="9">
        <v>0.15</v>
      </c>
    </row>
    <row r="91" spans="1:8" ht="15.75" x14ac:dyDescent="0.25">
      <c r="A91" s="12">
        <v>90</v>
      </c>
      <c r="B91" s="6">
        <v>0</v>
      </c>
      <c r="C91" s="6">
        <v>255</v>
      </c>
      <c r="D91" s="6">
        <v>0</v>
      </c>
      <c r="E91" s="13" t="str">
        <f t="shared" si="2"/>
        <v>0,255,0</v>
      </c>
      <c r="F91" s="8">
        <f t="shared" si="3"/>
        <v>90</v>
      </c>
      <c r="G91" s="9">
        <v>0.25</v>
      </c>
      <c r="H91" s="9">
        <v>0.15</v>
      </c>
    </row>
    <row r="92" spans="1:8" ht="15.75" x14ac:dyDescent="0.25">
      <c r="A92" s="182">
        <v>91</v>
      </c>
      <c r="B92" s="6">
        <v>127</v>
      </c>
      <c r="C92" s="6">
        <v>255</v>
      </c>
      <c r="D92" s="6">
        <v>127</v>
      </c>
      <c r="E92" s="183" t="str">
        <f t="shared" si="2"/>
        <v>127,255,127</v>
      </c>
      <c r="F92" s="8">
        <f t="shared" si="3"/>
        <v>91</v>
      </c>
      <c r="G92" s="9">
        <v>0.25</v>
      </c>
      <c r="H92" s="9">
        <v>0.15</v>
      </c>
    </row>
    <row r="93" spans="1:8" ht="15.75" x14ac:dyDescent="0.25">
      <c r="A93" s="184">
        <v>92</v>
      </c>
      <c r="B93" s="6">
        <v>0</v>
      </c>
      <c r="C93" s="6">
        <v>204</v>
      </c>
      <c r="D93" s="6">
        <v>0</v>
      </c>
      <c r="E93" s="185" t="str">
        <f t="shared" si="2"/>
        <v>0,204,0</v>
      </c>
      <c r="F93" s="8">
        <f t="shared" si="3"/>
        <v>92</v>
      </c>
      <c r="G93" s="9">
        <v>0.25</v>
      </c>
      <c r="H93" s="9">
        <v>0.15</v>
      </c>
    </row>
    <row r="94" spans="1:8" ht="15.75" x14ac:dyDescent="0.25">
      <c r="A94" s="186">
        <v>93</v>
      </c>
      <c r="B94" s="6">
        <v>102</v>
      </c>
      <c r="C94" s="6">
        <v>204</v>
      </c>
      <c r="D94" s="6">
        <v>102</v>
      </c>
      <c r="E94" s="187" t="str">
        <f t="shared" si="2"/>
        <v>102,204,102</v>
      </c>
      <c r="F94" s="8">
        <f t="shared" si="3"/>
        <v>93</v>
      </c>
      <c r="G94" s="9">
        <v>0.25</v>
      </c>
      <c r="H94" s="9">
        <v>0.15</v>
      </c>
    </row>
    <row r="95" spans="1:8" ht="15.75" x14ac:dyDescent="0.25">
      <c r="A95" s="188">
        <v>94</v>
      </c>
      <c r="B95" s="6">
        <v>0</v>
      </c>
      <c r="C95" s="6">
        <v>152</v>
      </c>
      <c r="D95" s="6">
        <v>0</v>
      </c>
      <c r="E95" s="189" t="str">
        <f t="shared" si="2"/>
        <v>0,152,0</v>
      </c>
      <c r="F95" s="8">
        <f t="shared" si="3"/>
        <v>94</v>
      </c>
      <c r="G95" s="9">
        <v>0.25</v>
      </c>
      <c r="H95" s="9">
        <v>0.15</v>
      </c>
    </row>
    <row r="96" spans="1:8" ht="15.75" x14ac:dyDescent="0.25">
      <c r="A96" s="190">
        <v>95</v>
      </c>
      <c r="B96" s="6">
        <v>76</v>
      </c>
      <c r="C96" s="6">
        <v>152</v>
      </c>
      <c r="D96" s="6">
        <v>76</v>
      </c>
      <c r="E96" s="191" t="str">
        <f t="shared" si="2"/>
        <v>76,152,76</v>
      </c>
      <c r="F96" s="8">
        <f t="shared" si="3"/>
        <v>95</v>
      </c>
      <c r="G96" s="9">
        <v>0.25</v>
      </c>
      <c r="H96" s="9">
        <v>0.15</v>
      </c>
    </row>
    <row r="97" spans="1:8" ht="15.75" x14ac:dyDescent="0.25">
      <c r="A97" s="192">
        <v>96</v>
      </c>
      <c r="B97" s="6">
        <v>0</v>
      </c>
      <c r="C97" s="6">
        <v>127</v>
      </c>
      <c r="D97" s="6">
        <v>0</v>
      </c>
      <c r="E97" s="193" t="str">
        <f t="shared" si="2"/>
        <v>0,127,0</v>
      </c>
      <c r="F97" s="8">
        <f t="shared" si="3"/>
        <v>96</v>
      </c>
      <c r="G97" s="9">
        <v>0.25</v>
      </c>
      <c r="H97" s="9">
        <v>0.15</v>
      </c>
    </row>
    <row r="98" spans="1:8" ht="15.75" x14ac:dyDescent="0.25">
      <c r="A98" s="194">
        <v>97</v>
      </c>
      <c r="B98" s="6">
        <v>63</v>
      </c>
      <c r="C98" s="6">
        <v>127</v>
      </c>
      <c r="D98" s="6">
        <v>63</v>
      </c>
      <c r="E98" s="195" t="str">
        <f t="shared" si="2"/>
        <v>63,127,63</v>
      </c>
      <c r="F98" s="8">
        <f t="shared" si="3"/>
        <v>97</v>
      </c>
      <c r="G98" s="9">
        <v>0.25</v>
      </c>
      <c r="H98" s="9">
        <v>0.15</v>
      </c>
    </row>
    <row r="99" spans="1:8" ht="15.75" x14ac:dyDescent="0.25">
      <c r="A99" s="196">
        <v>98</v>
      </c>
      <c r="B99" s="6">
        <v>0</v>
      </c>
      <c r="C99" s="6">
        <v>76</v>
      </c>
      <c r="D99" s="6">
        <v>0</v>
      </c>
      <c r="E99" s="197" t="str">
        <f t="shared" si="2"/>
        <v>0,76,0</v>
      </c>
      <c r="F99" s="8">
        <f t="shared" si="3"/>
        <v>98</v>
      </c>
      <c r="G99" s="9">
        <v>0.25</v>
      </c>
      <c r="H99" s="9">
        <v>0.15</v>
      </c>
    </row>
    <row r="100" spans="1:8" ht="15.75" x14ac:dyDescent="0.25">
      <c r="A100" s="198">
        <v>99</v>
      </c>
      <c r="B100" s="6">
        <v>38</v>
      </c>
      <c r="C100" s="6">
        <v>76</v>
      </c>
      <c r="D100" s="6">
        <v>38</v>
      </c>
      <c r="E100" s="199" t="str">
        <f t="shared" si="2"/>
        <v>38,76,38</v>
      </c>
      <c r="F100" s="8">
        <f t="shared" si="3"/>
        <v>99</v>
      </c>
      <c r="G100" s="9">
        <v>0.25</v>
      </c>
      <c r="H100" s="9">
        <v>0.15</v>
      </c>
    </row>
    <row r="101" spans="1:8" ht="15.75" x14ac:dyDescent="0.25">
      <c r="A101" s="200">
        <v>100</v>
      </c>
      <c r="B101" s="6">
        <v>0</v>
      </c>
      <c r="C101" s="6">
        <v>255</v>
      </c>
      <c r="D101" s="6">
        <v>63</v>
      </c>
      <c r="E101" s="201" t="str">
        <f t="shared" si="2"/>
        <v>0,255,63</v>
      </c>
      <c r="F101" s="8">
        <f t="shared" si="3"/>
        <v>100</v>
      </c>
      <c r="G101" s="9">
        <v>0.25</v>
      </c>
      <c r="H101" s="9">
        <v>0.15</v>
      </c>
    </row>
    <row r="102" spans="1:8" ht="15.75" x14ac:dyDescent="0.25">
      <c r="A102" s="202">
        <v>101</v>
      </c>
      <c r="B102" s="6">
        <v>127</v>
      </c>
      <c r="C102" s="6">
        <v>255</v>
      </c>
      <c r="D102" s="6">
        <v>159</v>
      </c>
      <c r="E102" s="203" t="str">
        <f t="shared" si="2"/>
        <v>127,255,159</v>
      </c>
      <c r="F102" s="8">
        <f t="shared" si="3"/>
        <v>101</v>
      </c>
      <c r="G102" s="9">
        <v>0.25</v>
      </c>
      <c r="H102" s="9">
        <v>0.15</v>
      </c>
    </row>
    <row r="103" spans="1:8" ht="15.75" x14ac:dyDescent="0.25">
      <c r="A103" s="204">
        <v>102</v>
      </c>
      <c r="B103" s="6">
        <v>0</v>
      </c>
      <c r="C103" s="6">
        <v>204</v>
      </c>
      <c r="D103" s="6">
        <v>51</v>
      </c>
      <c r="E103" s="205" t="str">
        <f t="shared" si="2"/>
        <v>0,204,51</v>
      </c>
      <c r="F103" s="8">
        <f t="shared" si="3"/>
        <v>102</v>
      </c>
      <c r="G103" s="9">
        <v>0.25</v>
      </c>
      <c r="H103" s="9">
        <v>0.15</v>
      </c>
    </row>
    <row r="104" spans="1:8" ht="15.75" x14ac:dyDescent="0.25">
      <c r="A104" s="206">
        <v>103</v>
      </c>
      <c r="B104" s="6">
        <v>102</v>
      </c>
      <c r="C104" s="6">
        <v>204</v>
      </c>
      <c r="D104" s="6">
        <v>127</v>
      </c>
      <c r="E104" s="207" t="str">
        <f t="shared" si="2"/>
        <v>102,204,127</v>
      </c>
      <c r="F104" s="8">
        <f t="shared" si="3"/>
        <v>103</v>
      </c>
      <c r="G104" s="9">
        <v>0.25</v>
      </c>
      <c r="H104" s="9">
        <v>0.15</v>
      </c>
    </row>
    <row r="105" spans="1:8" ht="15.75" x14ac:dyDescent="0.25">
      <c r="A105" s="208">
        <v>104</v>
      </c>
      <c r="B105" s="6">
        <v>0</v>
      </c>
      <c r="C105" s="6">
        <v>152</v>
      </c>
      <c r="D105" s="6">
        <v>38</v>
      </c>
      <c r="E105" s="209" t="str">
        <f t="shared" si="2"/>
        <v>0,152,38</v>
      </c>
      <c r="F105" s="8">
        <f t="shared" si="3"/>
        <v>104</v>
      </c>
      <c r="G105" s="9">
        <v>0.25</v>
      </c>
      <c r="H105" s="9">
        <v>0.15</v>
      </c>
    </row>
    <row r="106" spans="1:8" ht="15.75" x14ac:dyDescent="0.25">
      <c r="A106" s="210">
        <v>105</v>
      </c>
      <c r="B106" s="6">
        <v>76</v>
      </c>
      <c r="C106" s="6">
        <v>152</v>
      </c>
      <c r="D106" s="6">
        <v>95</v>
      </c>
      <c r="E106" s="211" t="str">
        <f t="shared" si="2"/>
        <v>76,152,95</v>
      </c>
      <c r="F106" s="8">
        <f t="shared" si="3"/>
        <v>105</v>
      </c>
      <c r="G106" s="9">
        <v>0.25</v>
      </c>
      <c r="H106" s="9">
        <v>0.15</v>
      </c>
    </row>
    <row r="107" spans="1:8" ht="15.75" x14ac:dyDescent="0.25">
      <c r="A107" s="212">
        <v>106</v>
      </c>
      <c r="B107" s="6">
        <v>0</v>
      </c>
      <c r="C107" s="6">
        <v>127</v>
      </c>
      <c r="D107" s="6">
        <v>31</v>
      </c>
      <c r="E107" s="213" t="str">
        <f t="shared" si="2"/>
        <v>0,127,31</v>
      </c>
      <c r="F107" s="8">
        <f t="shared" si="3"/>
        <v>106</v>
      </c>
      <c r="G107" s="9">
        <v>0.25</v>
      </c>
      <c r="H107" s="9">
        <v>0.15</v>
      </c>
    </row>
    <row r="108" spans="1:8" ht="15.75" x14ac:dyDescent="0.25">
      <c r="A108" s="214">
        <v>107</v>
      </c>
      <c r="B108" s="6">
        <v>63</v>
      </c>
      <c r="C108" s="6">
        <v>127</v>
      </c>
      <c r="D108" s="6">
        <v>79</v>
      </c>
      <c r="E108" s="215" t="str">
        <f t="shared" si="2"/>
        <v>63,127,79</v>
      </c>
      <c r="F108" s="8">
        <f t="shared" si="3"/>
        <v>107</v>
      </c>
      <c r="G108" s="9">
        <v>0.25</v>
      </c>
      <c r="H108" s="9">
        <v>0.15</v>
      </c>
    </row>
    <row r="109" spans="1:8" ht="15.75" x14ac:dyDescent="0.25">
      <c r="A109" s="216">
        <v>108</v>
      </c>
      <c r="B109" s="6">
        <v>0</v>
      </c>
      <c r="C109" s="6">
        <v>76</v>
      </c>
      <c r="D109" s="6">
        <v>19</v>
      </c>
      <c r="E109" s="217" t="str">
        <f t="shared" si="2"/>
        <v>0,76,19</v>
      </c>
      <c r="F109" s="8">
        <f t="shared" si="3"/>
        <v>108</v>
      </c>
      <c r="G109" s="9">
        <v>0.25</v>
      </c>
      <c r="H109" s="9">
        <v>0.15</v>
      </c>
    </row>
    <row r="110" spans="1:8" ht="15.75" x14ac:dyDescent="0.25">
      <c r="A110" s="218">
        <v>109</v>
      </c>
      <c r="B110" s="6">
        <v>38</v>
      </c>
      <c r="C110" s="6">
        <v>76</v>
      </c>
      <c r="D110" s="6">
        <v>47</v>
      </c>
      <c r="E110" s="219" t="str">
        <f t="shared" si="2"/>
        <v>38,76,47</v>
      </c>
      <c r="F110" s="8">
        <f t="shared" si="3"/>
        <v>109</v>
      </c>
      <c r="G110" s="9">
        <v>0.25</v>
      </c>
      <c r="H110" s="9">
        <v>0.15</v>
      </c>
    </row>
    <row r="111" spans="1:8" ht="15.75" x14ac:dyDescent="0.25">
      <c r="A111" s="220">
        <v>110</v>
      </c>
      <c r="B111" s="6">
        <v>0</v>
      </c>
      <c r="C111" s="6">
        <v>255</v>
      </c>
      <c r="D111" s="6">
        <v>127</v>
      </c>
      <c r="E111" s="221" t="str">
        <f t="shared" si="2"/>
        <v>0,255,127</v>
      </c>
      <c r="F111" s="8">
        <f t="shared" si="3"/>
        <v>110</v>
      </c>
      <c r="G111" s="9">
        <v>0.25</v>
      </c>
      <c r="H111" s="9">
        <v>0.15</v>
      </c>
    </row>
    <row r="112" spans="1:8" ht="15.75" x14ac:dyDescent="0.25">
      <c r="A112" s="222">
        <v>111</v>
      </c>
      <c r="B112" s="6">
        <v>127</v>
      </c>
      <c r="C112" s="6">
        <v>255</v>
      </c>
      <c r="D112" s="6">
        <v>191</v>
      </c>
      <c r="E112" s="223" t="str">
        <f t="shared" si="2"/>
        <v>127,255,191</v>
      </c>
      <c r="F112" s="8">
        <f t="shared" si="3"/>
        <v>111</v>
      </c>
      <c r="G112" s="9">
        <v>0.25</v>
      </c>
      <c r="H112" s="9">
        <v>0.15</v>
      </c>
    </row>
    <row r="113" spans="1:8" ht="15.75" x14ac:dyDescent="0.25">
      <c r="A113" s="224">
        <v>112</v>
      </c>
      <c r="B113" s="6">
        <v>0</v>
      </c>
      <c r="C113" s="6">
        <v>204</v>
      </c>
      <c r="D113" s="6">
        <v>102</v>
      </c>
      <c r="E113" s="225" t="str">
        <f t="shared" si="2"/>
        <v>0,204,102</v>
      </c>
      <c r="F113" s="8">
        <f t="shared" si="3"/>
        <v>112</v>
      </c>
      <c r="G113" s="9">
        <v>0.25</v>
      </c>
      <c r="H113" s="9">
        <v>0.15</v>
      </c>
    </row>
    <row r="114" spans="1:8" ht="15.75" x14ac:dyDescent="0.25">
      <c r="A114" s="226">
        <v>113</v>
      </c>
      <c r="B114" s="6">
        <v>102</v>
      </c>
      <c r="C114" s="6">
        <v>204</v>
      </c>
      <c r="D114" s="6">
        <v>153</v>
      </c>
      <c r="E114" s="227" t="str">
        <f t="shared" si="2"/>
        <v>102,204,153</v>
      </c>
      <c r="F114" s="8">
        <f t="shared" si="3"/>
        <v>113</v>
      </c>
      <c r="G114" s="9">
        <v>0.25</v>
      </c>
      <c r="H114" s="9">
        <v>0.15</v>
      </c>
    </row>
    <row r="115" spans="1:8" ht="15.75" x14ac:dyDescent="0.25">
      <c r="A115" s="228">
        <v>114</v>
      </c>
      <c r="B115" s="6">
        <v>0</v>
      </c>
      <c r="C115" s="6">
        <v>152</v>
      </c>
      <c r="D115" s="6">
        <v>76</v>
      </c>
      <c r="E115" s="229" t="str">
        <f t="shared" si="2"/>
        <v>0,152,76</v>
      </c>
      <c r="F115" s="8">
        <f t="shared" si="3"/>
        <v>114</v>
      </c>
      <c r="G115" s="9">
        <v>0.25</v>
      </c>
      <c r="H115" s="9">
        <v>0.15</v>
      </c>
    </row>
    <row r="116" spans="1:8" ht="15.75" x14ac:dyDescent="0.25">
      <c r="A116" s="230">
        <v>115</v>
      </c>
      <c r="B116" s="6">
        <v>76</v>
      </c>
      <c r="C116" s="6">
        <v>152</v>
      </c>
      <c r="D116" s="6">
        <v>114</v>
      </c>
      <c r="E116" s="231" t="str">
        <f t="shared" si="2"/>
        <v>76,152,114</v>
      </c>
      <c r="F116" s="8">
        <f t="shared" si="3"/>
        <v>115</v>
      </c>
      <c r="G116" s="9">
        <v>0.25</v>
      </c>
      <c r="H116" s="9">
        <v>0.15</v>
      </c>
    </row>
    <row r="117" spans="1:8" ht="15.75" x14ac:dyDescent="0.25">
      <c r="A117" s="232">
        <v>116</v>
      </c>
      <c r="B117" s="6">
        <v>0</v>
      </c>
      <c r="C117" s="6">
        <v>127</v>
      </c>
      <c r="D117" s="6">
        <v>63</v>
      </c>
      <c r="E117" s="233" t="str">
        <f t="shared" si="2"/>
        <v>0,127,63</v>
      </c>
      <c r="F117" s="8">
        <f t="shared" si="3"/>
        <v>116</v>
      </c>
      <c r="G117" s="9">
        <v>0.25</v>
      </c>
      <c r="H117" s="9">
        <v>0.15</v>
      </c>
    </row>
    <row r="118" spans="1:8" ht="15.75" x14ac:dyDescent="0.25">
      <c r="A118" s="234">
        <v>117</v>
      </c>
      <c r="B118" s="6">
        <v>63</v>
      </c>
      <c r="C118" s="6">
        <v>127</v>
      </c>
      <c r="D118" s="6">
        <v>95</v>
      </c>
      <c r="E118" s="235" t="str">
        <f t="shared" si="2"/>
        <v>63,127,95</v>
      </c>
      <c r="F118" s="8">
        <f t="shared" si="3"/>
        <v>117</v>
      </c>
      <c r="G118" s="9">
        <v>0.25</v>
      </c>
      <c r="H118" s="9">
        <v>0.15</v>
      </c>
    </row>
    <row r="119" spans="1:8" ht="15.75" x14ac:dyDescent="0.25">
      <c r="A119" s="236">
        <v>118</v>
      </c>
      <c r="B119" s="6">
        <v>0</v>
      </c>
      <c r="C119" s="6">
        <v>76</v>
      </c>
      <c r="D119" s="6">
        <v>38</v>
      </c>
      <c r="E119" s="237" t="str">
        <f t="shared" si="2"/>
        <v>0,76,38</v>
      </c>
      <c r="F119" s="8">
        <f t="shared" si="3"/>
        <v>118</v>
      </c>
      <c r="G119" s="9">
        <v>0.25</v>
      </c>
      <c r="H119" s="9">
        <v>0.15</v>
      </c>
    </row>
    <row r="120" spans="1:8" ht="15.75" x14ac:dyDescent="0.25">
      <c r="A120" s="238">
        <v>119</v>
      </c>
      <c r="B120" s="6">
        <v>38</v>
      </c>
      <c r="C120" s="6">
        <v>76</v>
      </c>
      <c r="D120" s="6">
        <v>57</v>
      </c>
      <c r="E120" s="239" t="str">
        <f t="shared" si="2"/>
        <v>38,76,57</v>
      </c>
      <c r="F120" s="8">
        <f t="shared" si="3"/>
        <v>119</v>
      </c>
      <c r="G120" s="9">
        <v>0.25</v>
      </c>
      <c r="H120" s="9">
        <v>0.15</v>
      </c>
    </row>
    <row r="121" spans="1:8" ht="15.75" x14ac:dyDescent="0.25">
      <c r="A121" s="240">
        <v>120</v>
      </c>
      <c r="B121" s="6">
        <v>0</v>
      </c>
      <c r="C121" s="6">
        <v>255</v>
      </c>
      <c r="D121" s="6">
        <v>191</v>
      </c>
      <c r="E121" s="241" t="str">
        <f t="shared" si="2"/>
        <v>0,255,191</v>
      </c>
      <c r="F121" s="8">
        <f t="shared" si="3"/>
        <v>120</v>
      </c>
      <c r="G121" s="9">
        <v>0.25</v>
      </c>
      <c r="H121" s="9">
        <v>0.15</v>
      </c>
    </row>
    <row r="122" spans="1:8" ht="15.75" x14ac:dyDescent="0.25">
      <c r="A122" s="242">
        <v>121</v>
      </c>
      <c r="B122" s="6">
        <v>127</v>
      </c>
      <c r="C122" s="6">
        <v>255</v>
      </c>
      <c r="D122" s="6">
        <v>223</v>
      </c>
      <c r="E122" s="243" t="str">
        <f t="shared" si="2"/>
        <v>127,255,223</v>
      </c>
      <c r="F122" s="8">
        <f t="shared" si="3"/>
        <v>121</v>
      </c>
      <c r="G122" s="9">
        <v>0.25</v>
      </c>
      <c r="H122" s="9">
        <v>0.15</v>
      </c>
    </row>
    <row r="123" spans="1:8" ht="15.75" x14ac:dyDescent="0.25">
      <c r="A123" s="244">
        <v>122</v>
      </c>
      <c r="B123" s="6">
        <v>0</v>
      </c>
      <c r="C123" s="6">
        <v>204</v>
      </c>
      <c r="D123" s="6">
        <v>153</v>
      </c>
      <c r="E123" s="245" t="str">
        <f t="shared" si="2"/>
        <v>0,204,153</v>
      </c>
      <c r="F123" s="8">
        <f t="shared" si="3"/>
        <v>122</v>
      </c>
      <c r="G123" s="9">
        <v>0.25</v>
      </c>
      <c r="H123" s="9">
        <v>0.15</v>
      </c>
    </row>
    <row r="124" spans="1:8" ht="15.75" x14ac:dyDescent="0.25">
      <c r="A124" s="246">
        <v>123</v>
      </c>
      <c r="B124" s="6">
        <v>102</v>
      </c>
      <c r="C124" s="6">
        <v>204</v>
      </c>
      <c r="D124" s="6">
        <v>178</v>
      </c>
      <c r="E124" s="247" t="str">
        <f t="shared" si="2"/>
        <v>102,204,178</v>
      </c>
      <c r="F124" s="8">
        <f t="shared" si="3"/>
        <v>123</v>
      </c>
      <c r="G124" s="9">
        <v>0.25</v>
      </c>
      <c r="H124" s="9">
        <v>0.15</v>
      </c>
    </row>
    <row r="125" spans="1:8" ht="15.75" x14ac:dyDescent="0.25">
      <c r="A125" s="248">
        <v>124</v>
      </c>
      <c r="B125" s="6">
        <v>0</v>
      </c>
      <c r="C125" s="6">
        <v>152</v>
      </c>
      <c r="D125" s="6">
        <v>114</v>
      </c>
      <c r="E125" s="249" t="str">
        <f t="shared" si="2"/>
        <v>0,152,114</v>
      </c>
      <c r="F125" s="8">
        <f t="shared" si="3"/>
        <v>124</v>
      </c>
      <c r="G125" s="9">
        <v>0.25</v>
      </c>
      <c r="H125" s="9">
        <v>0.15</v>
      </c>
    </row>
    <row r="126" spans="1:8" ht="15.75" x14ac:dyDescent="0.25">
      <c r="A126" s="250">
        <v>125</v>
      </c>
      <c r="B126" s="6">
        <v>76</v>
      </c>
      <c r="C126" s="6">
        <v>152</v>
      </c>
      <c r="D126" s="6">
        <v>133</v>
      </c>
      <c r="E126" s="251" t="str">
        <f t="shared" si="2"/>
        <v>76,152,133</v>
      </c>
      <c r="F126" s="8">
        <f t="shared" si="3"/>
        <v>125</v>
      </c>
      <c r="G126" s="9">
        <v>0.25</v>
      </c>
      <c r="H126" s="9">
        <v>0.15</v>
      </c>
    </row>
    <row r="127" spans="1:8" ht="15.75" x14ac:dyDescent="0.25">
      <c r="A127" s="252">
        <v>126</v>
      </c>
      <c r="B127" s="6">
        <v>0</v>
      </c>
      <c r="C127" s="6">
        <v>127</v>
      </c>
      <c r="D127" s="6">
        <v>95</v>
      </c>
      <c r="E127" s="253" t="str">
        <f t="shared" si="2"/>
        <v>0,127,95</v>
      </c>
      <c r="F127" s="8">
        <f t="shared" si="3"/>
        <v>126</v>
      </c>
      <c r="G127" s="9">
        <v>0.25</v>
      </c>
      <c r="H127" s="9">
        <v>0.15</v>
      </c>
    </row>
    <row r="128" spans="1:8" ht="15.75" x14ac:dyDescent="0.25">
      <c r="A128" s="254">
        <v>127</v>
      </c>
      <c r="B128" s="6">
        <v>63</v>
      </c>
      <c r="C128" s="6">
        <v>127</v>
      </c>
      <c r="D128" s="6">
        <v>111</v>
      </c>
      <c r="E128" s="255" t="str">
        <f t="shared" si="2"/>
        <v>63,127,111</v>
      </c>
      <c r="F128" s="8">
        <f t="shared" si="3"/>
        <v>127</v>
      </c>
      <c r="G128" s="9">
        <v>0.25</v>
      </c>
      <c r="H128" s="9">
        <v>0.15</v>
      </c>
    </row>
    <row r="129" spans="1:8" ht="15.75" x14ac:dyDescent="0.25">
      <c r="A129" s="256">
        <v>128</v>
      </c>
      <c r="B129" s="6">
        <v>0</v>
      </c>
      <c r="C129" s="6">
        <v>76</v>
      </c>
      <c r="D129" s="6">
        <v>57</v>
      </c>
      <c r="E129" s="257" t="str">
        <f t="shared" si="2"/>
        <v>0,76,57</v>
      </c>
      <c r="F129" s="8">
        <f t="shared" si="3"/>
        <v>128</v>
      </c>
      <c r="G129" s="9">
        <v>0.25</v>
      </c>
      <c r="H129" s="9">
        <v>0.15</v>
      </c>
    </row>
    <row r="130" spans="1:8" ht="15.75" x14ac:dyDescent="0.25">
      <c r="A130" s="258">
        <v>129</v>
      </c>
      <c r="B130" s="6">
        <v>38</v>
      </c>
      <c r="C130" s="6">
        <v>76</v>
      </c>
      <c r="D130" s="6">
        <v>66</v>
      </c>
      <c r="E130" s="259" t="str">
        <f t="shared" si="2"/>
        <v>38,76,66</v>
      </c>
      <c r="F130" s="8">
        <f t="shared" si="3"/>
        <v>129</v>
      </c>
      <c r="G130" s="9">
        <v>0.25</v>
      </c>
      <c r="H130" s="9">
        <v>0.15</v>
      </c>
    </row>
    <row r="131" spans="1:8" ht="15.75" x14ac:dyDescent="0.25">
      <c r="A131" s="14">
        <v>130</v>
      </c>
      <c r="B131" s="6">
        <v>0</v>
      </c>
      <c r="C131" s="6">
        <v>255</v>
      </c>
      <c r="D131" s="6">
        <v>255</v>
      </c>
      <c r="E131" s="15" t="str">
        <f t="shared" ref="E131:E194" si="4">B131&amp;","&amp;C131&amp;","&amp;D131</f>
        <v>0,255,255</v>
      </c>
      <c r="F131" s="8">
        <f t="shared" ref="F131:F194" si="5">A131</f>
        <v>130</v>
      </c>
      <c r="G131" s="9">
        <v>0.45</v>
      </c>
      <c r="H131" s="9">
        <v>0.35</v>
      </c>
    </row>
    <row r="132" spans="1:8" ht="15.75" x14ac:dyDescent="0.25">
      <c r="A132" s="260">
        <v>131</v>
      </c>
      <c r="B132" s="6">
        <v>127</v>
      </c>
      <c r="C132" s="6">
        <v>255</v>
      </c>
      <c r="D132" s="6">
        <v>255</v>
      </c>
      <c r="E132" s="261" t="str">
        <f t="shared" si="4"/>
        <v>127,255,255</v>
      </c>
      <c r="F132" s="8">
        <f t="shared" si="5"/>
        <v>131</v>
      </c>
      <c r="G132" s="9">
        <v>0.25</v>
      </c>
      <c r="H132" s="9">
        <v>0.15</v>
      </c>
    </row>
    <row r="133" spans="1:8" ht="15.75" x14ac:dyDescent="0.25">
      <c r="A133" s="262">
        <v>132</v>
      </c>
      <c r="B133" s="6">
        <v>0</v>
      </c>
      <c r="C133" s="6">
        <v>204</v>
      </c>
      <c r="D133" s="6">
        <v>204</v>
      </c>
      <c r="E133" s="263" t="str">
        <f t="shared" si="4"/>
        <v>0,204,204</v>
      </c>
      <c r="F133" s="8">
        <f t="shared" si="5"/>
        <v>132</v>
      </c>
      <c r="G133" s="9">
        <v>0.25</v>
      </c>
      <c r="H133" s="9">
        <v>0.15</v>
      </c>
    </row>
    <row r="134" spans="1:8" ht="15.75" x14ac:dyDescent="0.25">
      <c r="A134" s="264">
        <v>133</v>
      </c>
      <c r="B134" s="6">
        <v>102</v>
      </c>
      <c r="C134" s="6">
        <v>204</v>
      </c>
      <c r="D134" s="6">
        <v>204</v>
      </c>
      <c r="E134" s="265" t="str">
        <f t="shared" si="4"/>
        <v>102,204,204</v>
      </c>
      <c r="F134" s="8">
        <f t="shared" si="5"/>
        <v>133</v>
      </c>
      <c r="G134" s="9">
        <v>0.25</v>
      </c>
      <c r="H134" s="9">
        <v>0.15</v>
      </c>
    </row>
    <row r="135" spans="1:8" ht="15.75" x14ac:dyDescent="0.25">
      <c r="A135" s="266">
        <v>134</v>
      </c>
      <c r="B135" s="6">
        <v>0</v>
      </c>
      <c r="C135" s="6">
        <v>152</v>
      </c>
      <c r="D135" s="6">
        <v>152</v>
      </c>
      <c r="E135" s="267" t="str">
        <f t="shared" si="4"/>
        <v>0,152,152</v>
      </c>
      <c r="F135" s="8">
        <f t="shared" si="5"/>
        <v>134</v>
      </c>
      <c r="G135" s="9">
        <v>0.25</v>
      </c>
      <c r="H135" s="9">
        <v>0.15</v>
      </c>
    </row>
    <row r="136" spans="1:8" ht="15.75" x14ac:dyDescent="0.25">
      <c r="A136" s="268">
        <v>135</v>
      </c>
      <c r="B136" s="6">
        <v>76</v>
      </c>
      <c r="C136" s="6">
        <v>152</v>
      </c>
      <c r="D136" s="6">
        <v>152</v>
      </c>
      <c r="E136" s="269" t="str">
        <f t="shared" si="4"/>
        <v>76,152,152</v>
      </c>
      <c r="F136" s="8">
        <f t="shared" si="5"/>
        <v>135</v>
      </c>
      <c r="G136" s="9">
        <v>0.25</v>
      </c>
      <c r="H136" s="9">
        <v>0.15</v>
      </c>
    </row>
    <row r="137" spans="1:8" ht="15.75" x14ac:dyDescent="0.25">
      <c r="A137" s="270">
        <v>136</v>
      </c>
      <c r="B137" s="6">
        <v>0</v>
      </c>
      <c r="C137" s="6">
        <v>127</v>
      </c>
      <c r="D137" s="6">
        <v>127</v>
      </c>
      <c r="E137" s="271" t="str">
        <f t="shared" si="4"/>
        <v>0,127,127</v>
      </c>
      <c r="F137" s="8">
        <f t="shared" si="5"/>
        <v>136</v>
      </c>
      <c r="G137" s="9">
        <v>0.25</v>
      </c>
      <c r="H137" s="9">
        <v>0.15</v>
      </c>
    </row>
    <row r="138" spans="1:8" ht="15.75" x14ac:dyDescent="0.25">
      <c r="A138" s="272">
        <v>137</v>
      </c>
      <c r="B138" s="6">
        <v>63</v>
      </c>
      <c r="C138" s="6">
        <v>127</v>
      </c>
      <c r="D138" s="6">
        <v>127</v>
      </c>
      <c r="E138" s="273" t="str">
        <f t="shared" si="4"/>
        <v>63,127,127</v>
      </c>
      <c r="F138" s="8">
        <f t="shared" si="5"/>
        <v>137</v>
      </c>
      <c r="G138" s="9">
        <v>0.25</v>
      </c>
      <c r="H138" s="9">
        <v>0.15</v>
      </c>
    </row>
    <row r="139" spans="1:8" ht="15.75" x14ac:dyDescent="0.25">
      <c r="A139" s="274">
        <v>138</v>
      </c>
      <c r="B139" s="6">
        <v>0</v>
      </c>
      <c r="C139" s="6">
        <v>76</v>
      </c>
      <c r="D139" s="6">
        <v>76</v>
      </c>
      <c r="E139" s="275" t="str">
        <f t="shared" si="4"/>
        <v>0,76,76</v>
      </c>
      <c r="F139" s="8">
        <f t="shared" si="5"/>
        <v>138</v>
      </c>
      <c r="G139" s="9">
        <v>0.25</v>
      </c>
      <c r="H139" s="9">
        <v>0.15</v>
      </c>
    </row>
    <row r="140" spans="1:8" ht="15.75" x14ac:dyDescent="0.25">
      <c r="A140" s="276">
        <v>139</v>
      </c>
      <c r="B140" s="6">
        <v>38</v>
      </c>
      <c r="C140" s="6">
        <v>76</v>
      </c>
      <c r="D140" s="6">
        <v>76</v>
      </c>
      <c r="E140" s="277" t="str">
        <f t="shared" si="4"/>
        <v>38,76,76</v>
      </c>
      <c r="F140" s="8">
        <f t="shared" si="5"/>
        <v>139</v>
      </c>
      <c r="G140" s="9">
        <v>0.25</v>
      </c>
      <c r="H140" s="9">
        <v>0.15</v>
      </c>
    </row>
    <row r="141" spans="1:8" ht="15.75" x14ac:dyDescent="0.25">
      <c r="A141" s="278">
        <v>140</v>
      </c>
      <c r="B141" s="6">
        <v>0</v>
      </c>
      <c r="C141" s="6">
        <v>191</v>
      </c>
      <c r="D141" s="6">
        <v>255</v>
      </c>
      <c r="E141" s="279" t="str">
        <f t="shared" si="4"/>
        <v>0,191,255</v>
      </c>
      <c r="F141" s="8">
        <f t="shared" si="5"/>
        <v>140</v>
      </c>
      <c r="G141" s="9">
        <v>0.25</v>
      </c>
      <c r="H141" s="9">
        <v>0.15</v>
      </c>
    </row>
    <row r="142" spans="1:8" ht="15.75" x14ac:dyDescent="0.25">
      <c r="A142" s="280">
        <v>141</v>
      </c>
      <c r="B142" s="6">
        <v>127</v>
      </c>
      <c r="C142" s="6">
        <v>223</v>
      </c>
      <c r="D142" s="6">
        <v>255</v>
      </c>
      <c r="E142" s="281" t="str">
        <f t="shared" si="4"/>
        <v>127,223,255</v>
      </c>
      <c r="F142" s="8">
        <f t="shared" si="5"/>
        <v>141</v>
      </c>
      <c r="G142" s="9">
        <v>0.25</v>
      </c>
      <c r="H142" s="9">
        <v>0.15</v>
      </c>
    </row>
    <row r="143" spans="1:8" ht="15.75" x14ac:dyDescent="0.25">
      <c r="A143" s="282">
        <v>142</v>
      </c>
      <c r="B143" s="6">
        <v>0</v>
      </c>
      <c r="C143" s="6">
        <v>153</v>
      </c>
      <c r="D143" s="6">
        <v>204</v>
      </c>
      <c r="E143" s="283" t="str">
        <f t="shared" si="4"/>
        <v>0,153,204</v>
      </c>
      <c r="F143" s="8">
        <f t="shared" si="5"/>
        <v>142</v>
      </c>
      <c r="G143" s="9">
        <v>0.25</v>
      </c>
      <c r="H143" s="9">
        <v>0.15</v>
      </c>
    </row>
    <row r="144" spans="1:8" ht="15.75" x14ac:dyDescent="0.25">
      <c r="A144" s="284">
        <v>143</v>
      </c>
      <c r="B144" s="6">
        <v>102</v>
      </c>
      <c r="C144" s="6">
        <v>178</v>
      </c>
      <c r="D144" s="6">
        <v>204</v>
      </c>
      <c r="E144" s="285" t="str">
        <f t="shared" si="4"/>
        <v>102,178,204</v>
      </c>
      <c r="F144" s="8">
        <f t="shared" si="5"/>
        <v>143</v>
      </c>
      <c r="G144" s="9">
        <v>0.25</v>
      </c>
      <c r="H144" s="9">
        <v>0.15</v>
      </c>
    </row>
    <row r="145" spans="1:8" ht="15.75" x14ac:dyDescent="0.25">
      <c r="A145" s="286">
        <v>144</v>
      </c>
      <c r="B145" s="6">
        <v>0</v>
      </c>
      <c r="C145" s="6">
        <v>114</v>
      </c>
      <c r="D145" s="6">
        <v>152</v>
      </c>
      <c r="E145" s="287" t="str">
        <f t="shared" si="4"/>
        <v>0,114,152</v>
      </c>
      <c r="F145" s="8">
        <f t="shared" si="5"/>
        <v>144</v>
      </c>
      <c r="G145" s="9">
        <v>0.25</v>
      </c>
      <c r="H145" s="9">
        <v>0.15</v>
      </c>
    </row>
    <row r="146" spans="1:8" ht="15.75" x14ac:dyDescent="0.25">
      <c r="A146" s="288">
        <v>145</v>
      </c>
      <c r="B146" s="6">
        <v>76</v>
      </c>
      <c r="C146" s="6">
        <v>133</v>
      </c>
      <c r="D146" s="6">
        <v>152</v>
      </c>
      <c r="E146" s="289" t="str">
        <f t="shared" si="4"/>
        <v>76,133,152</v>
      </c>
      <c r="F146" s="8">
        <f t="shared" si="5"/>
        <v>145</v>
      </c>
      <c r="G146" s="9">
        <v>0.25</v>
      </c>
      <c r="H146" s="9">
        <v>0.15</v>
      </c>
    </row>
    <row r="147" spans="1:8" ht="15.75" x14ac:dyDescent="0.25">
      <c r="A147" s="290">
        <v>146</v>
      </c>
      <c r="B147" s="6">
        <v>0</v>
      </c>
      <c r="C147" s="6">
        <v>95</v>
      </c>
      <c r="D147" s="6">
        <v>127</v>
      </c>
      <c r="E147" s="291" t="str">
        <f t="shared" si="4"/>
        <v>0,95,127</v>
      </c>
      <c r="F147" s="8">
        <f t="shared" si="5"/>
        <v>146</v>
      </c>
      <c r="G147" s="9">
        <v>0.25</v>
      </c>
      <c r="H147" s="9">
        <v>0.15</v>
      </c>
    </row>
    <row r="148" spans="1:8" ht="15.75" x14ac:dyDescent="0.25">
      <c r="A148" s="292">
        <v>147</v>
      </c>
      <c r="B148" s="6">
        <v>63</v>
      </c>
      <c r="C148" s="6">
        <v>111</v>
      </c>
      <c r="D148" s="6">
        <v>127</v>
      </c>
      <c r="E148" s="293" t="str">
        <f t="shared" si="4"/>
        <v>63,111,127</v>
      </c>
      <c r="F148" s="8">
        <f t="shared" si="5"/>
        <v>147</v>
      </c>
      <c r="G148" s="9">
        <v>0.25</v>
      </c>
      <c r="H148" s="9">
        <v>0.15</v>
      </c>
    </row>
    <row r="149" spans="1:8" ht="15.75" x14ac:dyDescent="0.25">
      <c r="A149" s="294">
        <v>148</v>
      </c>
      <c r="B149" s="6">
        <v>0</v>
      </c>
      <c r="C149" s="6">
        <v>57</v>
      </c>
      <c r="D149" s="6">
        <v>76</v>
      </c>
      <c r="E149" s="295" t="str">
        <f t="shared" si="4"/>
        <v>0,57,76</v>
      </c>
      <c r="F149" s="8">
        <f t="shared" si="5"/>
        <v>148</v>
      </c>
      <c r="G149" s="9">
        <v>0.25</v>
      </c>
      <c r="H149" s="9">
        <v>0.15</v>
      </c>
    </row>
    <row r="150" spans="1:8" ht="15.75" x14ac:dyDescent="0.25">
      <c r="A150" s="296">
        <v>149</v>
      </c>
      <c r="B150" s="6">
        <v>38</v>
      </c>
      <c r="C150" s="6">
        <v>66</v>
      </c>
      <c r="D150" s="6">
        <v>76</v>
      </c>
      <c r="E150" s="297" t="str">
        <f t="shared" si="4"/>
        <v>38,66,76</v>
      </c>
      <c r="F150" s="8">
        <f t="shared" si="5"/>
        <v>149</v>
      </c>
      <c r="G150" s="9">
        <v>0.25</v>
      </c>
      <c r="H150" s="9">
        <v>0.15</v>
      </c>
    </row>
    <row r="151" spans="1:8" ht="15.75" x14ac:dyDescent="0.25">
      <c r="A151" s="298">
        <v>150</v>
      </c>
      <c r="B151" s="6">
        <v>0</v>
      </c>
      <c r="C151" s="6">
        <v>127</v>
      </c>
      <c r="D151" s="6">
        <v>255</v>
      </c>
      <c r="E151" s="299" t="str">
        <f t="shared" si="4"/>
        <v>0,127,255</v>
      </c>
      <c r="F151" s="8">
        <f t="shared" si="5"/>
        <v>150</v>
      </c>
      <c r="G151" s="9">
        <v>0.25</v>
      </c>
      <c r="H151" s="9">
        <v>0.15</v>
      </c>
    </row>
    <row r="152" spans="1:8" ht="15.75" x14ac:dyDescent="0.25">
      <c r="A152" s="300">
        <v>151</v>
      </c>
      <c r="B152" s="6">
        <v>127</v>
      </c>
      <c r="C152" s="6">
        <v>191</v>
      </c>
      <c r="D152" s="6">
        <v>255</v>
      </c>
      <c r="E152" s="301" t="str">
        <f t="shared" si="4"/>
        <v>127,191,255</v>
      </c>
      <c r="F152" s="8">
        <f t="shared" si="5"/>
        <v>151</v>
      </c>
      <c r="G152" s="9">
        <v>0.25</v>
      </c>
      <c r="H152" s="9">
        <v>0.15</v>
      </c>
    </row>
    <row r="153" spans="1:8" ht="15.75" x14ac:dyDescent="0.25">
      <c r="A153" s="302">
        <v>152</v>
      </c>
      <c r="B153" s="6">
        <v>0</v>
      </c>
      <c r="C153" s="6">
        <v>102</v>
      </c>
      <c r="D153" s="6">
        <v>204</v>
      </c>
      <c r="E153" s="303" t="str">
        <f t="shared" si="4"/>
        <v>0,102,204</v>
      </c>
      <c r="F153" s="8">
        <f t="shared" si="5"/>
        <v>152</v>
      </c>
      <c r="G153" s="9">
        <v>0.25</v>
      </c>
      <c r="H153" s="9">
        <v>0.15</v>
      </c>
    </row>
    <row r="154" spans="1:8" ht="15.75" x14ac:dyDescent="0.25">
      <c r="A154" s="304">
        <v>153</v>
      </c>
      <c r="B154" s="6">
        <v>102</v>
      </c>
      <c r="C154" s="6">
        <v>153</v>
      </c>
      <c r="D154" s="6">
        <v>204</v>
      </c>
      <c r="E154" s="305" t="str">
        <f t="shared" si="4"/>
        <v>102,153,204</v>
      </c>
      <c r="F154" s="8">
        <f t="shared" si="5"/>
        <v>153</v>
      </c>
      <c r="G154" s="9">
        <v>0.25</v>
      </c>
      <c r="H154" s="9">
        <v>0.15</v>
      </c>
    </row>
    <row r="155" spans="1:8" ht="15.75" x14ac:dyDescent="0.25">
      <c r="A155" s="306">
        <v>154</v>
      </c>
      <c r="B155" s="6">
        <v>0</v>
      </c>
      <c r="C155" s="6">
        <v>76</v>
      </c>
      <c r="D155" s="6">
        <v>152</v>
      </c>
      <c r="E155" s="307" t="str">
        <f t="shared" si="4"/>
        <v>0,76,152</v>
      </c>
      <c r="F155" s="8">
        <f t="shared" si="5"/>
        <v>154</v>
      </c>
      <c r="G155" s="9">
        <v>0.25</v>
      </c>
      <c r="H155" s="9">
        <v>0.15</v>
      </c>
    </row>
    <row r="156" spans="1:8" ht="15.75" x14ac:dyDescent="0.25">
      <c r="A156" s="308">
        <v>155</v>
      </c>
      <c r="B156" s="6">
        <v>76</v>
      </c>
      <c r="C156" s="6">
        <v>114</v>
      </c>
      <c r="D156" s="6">
        <v>152</v>
      </c>
      <c r="E156" s="309" t="str">
        <f t="shared" si="4"/>
        <v>76,114,152</v>
      </c>
      <c r="F156" s="8">
        <f t="shared" si="5"/>
        <v>155</v>
      </c>
      <c r="G156" s="9">
        <v>0.25</v>
      </c>
      <c r="H156" s="9">
        <v>0.15</v>
      </c>
    </row>
    <row r="157" spans="1:8" ht="15.75" x14ac:dyDescent="0.25">
      <c r="A157" s="310">
        <v>156</v>
      </c>
      <c r="B157" s="6">
        <v>0</v>
      </c>
      <c r="C157" s="6">
        <v>63</v>
      </c>
      <c r="D157" s="6">
        <v>127</v>
      </c>
      <c r="E157" s="311" t="str">
        <f t="shared" si="4"/>
        <v>0,63,127</v>
      </c>
      <c r="F157" s="8">
        <f t="shared" si="5"/>
        <v>156</v>
      </c>
      <c r="G157" s="9">
        <v>0.25</v>
      </c>
      <c r="H157" s="9">
        <v>0.15</v>
      </c>
    </row>
    <row r="158" spans="1:8" ht="15.75" x14ac:dyDescent="0.25">
      <c r="A158" s="312">
        <v>157</v>
      </c>
      <c r="B158" s="6">
        <v>63</v>
      </c>
      <c r="C158" s="6">
        <v>95</v>
      </c>
      <c r="D158" s="6">
        <v>127</v>
      </c>
      <c r="E158" s="313" t="str">
        <f t="shared" si="4"/>
        <v>63,95,127</v>
      </c>
      <c r="F158" s="8">
        <f t="shared" si="5"/>
        <v>157</v>
      </c>
      <c r="G158" s="9">
        <v>0.25</v>
      </c>
      <c r="H158" s="9">
        <v>0.15</v>
      </c>
    </row>
    <row r="159" spans="1:8" ht="15.75" x14ac:dyDescent="0.25">
      <c r="A159" s="314">
        <v>158</v>
      </c>
      <c r="B159" s="6">
        <v>0</v>
      </c>
      <c r="C159" s="6">
        <v>38</v>
      </c>
      <c r="D159" s="6">
        <v>76</v>
      </c>
      <c r="E159" s="315" t="str">
        <f t="shared" si="4"/>
        <v>0,38,76</v>
      </c>
      <c r="F159" s="8">
        <f t="shared" si="5"/>
        <v>158</v>
      </c>
      <c r="G159" s="9">
        <v>0.25</v>
      </c>
      <c r="H159" s="9">
        <v>0.15</v>
      </c>
    </row>
    <row r="160" spans="1:8" ht="15.75" x14ac:dyDescent="0.25">
      <c r="A160" s="316">
        <v>159</v>
      </c>
      <c r="B160" s="6">
        <v>38</v>
      </c>
      <c r="C160" s="6">
        <v>57</v>
      </c>
      <c r="D160" s="6">
        <v>76</v>
      </c>
      <c r="E160" s="317" t="str">
        <f t="shared" si="4"/>
        <v>38,57,76</v>
      </c>
      <c r="F160" s="8">
        <f t="shared" si="5"/>
        <v>159</v>
      </c>
      <c r="G160" s="9">
        <v>0.25</v>
      </c>
      <c r="H160" s="9">
        <v>0.15</v>
      </c>
    </row>
    <row r="161" spans="1:8" ht="15.75" x14ac:dyDescent="0.25">
      <c r="A161" s="318">
        <v>160</v>
      </c>
      <c r="B161" s="6">
        <v>0</v>
      </c>
      <c r="C161" s="6">
        <v>63</v>
      </c>
      <c r="D161" s="6">
        <v>255</v>
      </c>
      <c r="E161" s="319" t="str">
        <f t="shared" si="4"/>
        <v>0,63,255</v>
      </c>
      <c r="F161" s="8">
        <f t="shared" si="5"/>
        <v>160</v>
      </c>
      <c r="G161" s="9">
        <v>0.25</v>
      </c>
      <c r="H161" s="9">
        <v>0.15</v>
      </c>
    </row>
    <row r="162" spans="1:8" ht="15.75" x14ac:dyDescent="0.25">
      <c r="A162" s="320">
        <v>161</v>
      </c>
      <c r="B162" s="6">
        <v>127</v>
      </c>
      <c r="C162" s="6">
        <v>159</v>
      </c>
      <c r="D162" s="6">
        <v>255</v>
      </c>
      <c r="E162" s="321" t="str">
        <f t="shared" si="4"/>
        <v>127,159,255</v>
      </c>
      <c r="F162" s="8">
        <f t="shared" si="5"/>
        <v>161</v>
      </c>
      <c r="G162" s="9">
        <v>0.25</v>
      </c>
      <c r="H162" s="9">
        <v>0.15</v>
      </c>
    </row>
    <row r="163" spans="1:8" ht="15.75" x14ac:dyDescent="0.25">
      <c r="A163" s="322">
        <v>162</v>
      </c>
      <c r="B163" s="6">
        <v>0</v>
      </c>
      <c r="C163" s="6">
        <v>51</v>
      </c>
      <c r="D163" s="6">
        <v>204</v>
      </c>
      <c r="E163" s="323" t="str">
        <f t="shared" si="4"/>
        <v>0,51,204</v>
      </c>
      <c r="F163" s="8">
        <f t="shared" si="5"/>
        <v>162</v>
      </c>
      <c r="G163" s="9">
        <v>0.25</v>
      </c>
      <c r="H163" s="9">
        <v>0.15</v>
      </c>
    </row>
    <row r="164" spans="1:8" ht="15.75" x14ac:dyDescent="0.25">
      <c r="A164" s="324">
        <v>163</v>
      </c>
      <c r="B164" s="6">
        <v>102</v>
      </c>
      <c r="C164" s="6">
        <v>127</v>
      </c>
      <c r="D164" s="6">
        <v>204</v>
      </c>
      <c r="E164" s="325" t="str">
        <f t="shared" si="4"/>
        <v>102,127,204</v>
      </c>
      <c r="F164" s="8">
        <f t="shared" si="5"/>
        <v>163</v>
      </c>
      <c r="G164" s="9">
        <v>0.25</v>
      </c>
      <c r="H164" s="9">
        <v>0.15</v>
      </c>
    </row>
    <row r="165" spans="1:8" ht="15.75" x14ac:dyDescent="0.25">
      <c r="A165" s="326">
        <v>164</v>
      </c>
      <c r="B165" s="6">
        <v>0</v>
      </c>
      <c r="C165" s="6">
        <v>38</v>
      </c>
      <c r="D165" s="6">
        <v>152</v>
      </c>
      <c r="E165" s="327" t="str">
        <f t="shared" si="4"/>
        <v>0,38,152</v>
      </c>
      <c r="F165" s="8">
        <f t="shared" si="5"/>
        <v>164</v>
      </c>
      <c r="G165" s="9">
        <v>0.25</v>
      </c>
      <c r="H165" s="9">
        <v>0.15</v>
      </c>
    </row>
    <row r="166" spans="1:8" ht="15.75" x14ac:dyDescent="0.25">
      <c r="A166" s="328">
        <v>165</v>
      </c>
      <c r="B166" s="6">
        <v>76</v>
      </c>
      <c r="C166" s="6">
        <v>95</v>
      </c>
      <c r="D166" s="6">
        <v>152</v>
      </c>
      <c r="E166" s="329" t="str">
        <f t="shared" si="4"/>
        <v>76,95,152</v>
      </c>
      <c r="F166" s="8">
        <f t="shared" si="5"/>
        <v>165</v>
      </c>
      <c r="G166" s="9">
        <v>0.25</v>
      </c>
      <c r="H166" s="9">
        <v>0.15</v>
      </c>
    </row>
    <row r="167" spans="1:8" ht="15.75" x14ac:dyDescent="0.25">
      <c r="A167" s="330">
        <v>166</v>
      </c>
      <c r="B167" s="6">
        <v>0</v>
      </c>
      <c r="C167" s="6">
        <v>31</v>
      </c>
      <c r="D167" s="6">
        <v>127</v>
      </c>
      <c r="E167" s="331" t="str">
        <f t="shared" si="4"/>
        <v>0,31,127</v>
      </c>
      <c r="F167" s="8">
        <f t="shared" si="5"/>
        <v>166</v>
      </c>
      <c r="G167" s="9">
        <v>0.25</v>
      </c>
      <c r="H167" s="9">
        <v>0.15</v>
      </c>
    </row>
    <row r="168" spans="1:8" ht="15.75" x14ac:dyDescent="0.25">
      <c r="A168" s="332">
        <v>167</v>
      </c>
      <c r="B168" s="6">
        <v>63</v>
      </c>
      <c r="C168" s="6">
        <v>79</v>
      </c>
      <c r="D168" s="6">
        <v>127</v>
      </c>
      <c r="E168" s="333" t="str">
        <f t="shared" si="4"/>
        <v>63,79,127</v>
      </c>
      <c r="F168" s="8">
        <f t="shared" si="5"/>
        <v>167</v>
      </c>
      <c r="G168" s="9">
        <v>0.25</v>
      </c>
      <c r="H168" s="9">
        <v>0.15</v>
      </c>
    </row>
    <row r="169" spans="1:8" ht="15.75" x14ac:dyDescent="0.25">
      <c r="A169" s="334">
        <v>168</v>
      </c>
      <c r="B169" s="6">
        <v>0</v>
      </c>
      <c r="C169" s="6">
        <v>19</v>
      </c>
      <c r="D169" s="6">
        <v>76</v>
      </c>
      <c r="E169" s="335" t="str">
        <f t="shared" si="4"/>
        <v>0,19,76</v>
      </c>
      <c r="F169" s="8">
        <f t="shared" si="5"/>
        <v>168</v>
      </c>
      <c r="G169" s="9">
        <v>0.25</v>
      </c>
      <c r="H169" s="9">
        <v>0.15</v>
      </c>
    </row>
    <row r="170" spans="1:8" ht="15.75" x14ac:dyDescent="0.25">
      <c r="A170" s="336">
        <v>169</v>
      </c>
      <c r="B170" s="6">
        <v>38</v>
      </c>
      <c r="C170" s="6">
        <v>47</v>
      </c>
      <c r="D170" s="6">
        <v>76</v>
      </c>
      <c r="E170" s="337" t="str">
        <f t="shared" si="4"/>
        <v>38,47,76</v>
      </c>
      <c r="F170" s="8">
        <f t="shared" si="5"/>
        <v>169</v>
      </c>
      <c r="G170" s="9">
        <v>0.25</v>
      </c>
      <c r="H170" s="9">
        <v>0.15</v>
      </c>
    </row>
    <row r="171" spans="1:8" ht="15.75" x14ac:dyDescent="0.25">
      <c r="A171" s="16">
        <v>170</v>
      </c>
      <c r="B171" s="6">
        <v>0</v>
      </c>
      <c r="C171" s="6">
        <v>0</v>
      </c>
      <c r="D171" s="6">
        <v>255</v>
      </c>
      <c r="E171" s="17" t="str">
        <f t="shared" si="4"/>
        <v>0,0,255</v>
      </c>
      <c r="F171" s="8">
        <f t="shared" si="5"/>
        <v>170</v>
      </c>
      <c r="G171" s="9">
        <v>0.25</v>
      </c>
      <c r="H171" s="9">
        <v>0.15</v>
      </c>
    </row>
    <row r="172" spans="1:8" ht="15.75" x14ac:dyDescent="0.25">
      <c r="A172" s="338">
        <v>171</v>
      </c>
      <c r="B172" s="6">
        <v>127</v>
      </c>
      <c r="C172" s="6">
        <v>127</v>
      </c>
      <c r="D172" s="6">
        <v>255</v>
      </c>
      <c r="E172" s="339" t="str">
        <f t="shared" si="4"/>
        <v>127,127,255</v>
      </c>
      <c r="F172" s="8">
        <f t="shared" si="5"/>
        <v>171</v>
      </c>
      <c r="G172" s="9">
        <v>0.25</v>
      </c>
      <c r="H172" s="9">
        <v>0.15</v>
      </c>
    </row>
    <row r="173" spans="1:8" ht="15.75" x14ac:dyDescent="0.25">
      <c r="A173" s="340">
        <v>172</v>
      </c>
      <c r="B173" s="6">
        <v>0</v>
      </c>
      <c r="C173" s="6">
        <v>0</v>
      </c>
      <c r="D173" s="6">
        <v>204</v>
      </c>
      <c r="E173" s="341" t="str">
        <f t="shared" si="4"/>
        <v>0,0,204</v>
      </c>
      <c r="F173" s="8">
        <f t="shared" si="5"/>
        <v>172</v>
      </c>
      <c r="G173" s="9">
        <v>0.25</v>
      </c>
      <c r="H173" s="9">
        <v>0.15</v>
      </c>
    </row>
    <row r="174" spans="1:8" ht="15.75" x14ac:dyDescent="0.25">
      <c r="A174" s="342">
        <v>173</v>
      </c>
      <c r="B174" s="6">
        <v>102</v>
      </c>
      <c r="C174" s="6">
        <v>102</v>
      </c>
      <c r="D174" s="6">
        <v>204</v>
      </c>
      <c r="E174" s="343" t="str">
        <f t="shared" si="4"/>
        <v>102,102,204</v>
      </c>
      <c r="F174" s="8">
        <f t="shared" si="5"/>
        <v>173</v>
      </c>
      <c r="G174" s="9">
        <v>0.25</v>
      </c>
      <c r="H174" s="9">
        <v>0.15</v>
      </c>
    </row>
    <row r="175" spans="1:8" ht="15.75" x14ac:dyDescent="0.25">
      <c r="A175" s="344">
        <v>174</v>
      </c>
      <c r="B175" s="6">
        <v>0</v>
      </c>
      <c r="C175" s="6">
        <v>0</v>
      </c>
      <c r="D175" s="6">
        <v>152</v>
      </c>
      <c r="E175" s="345" t="str">
        <f t="shared" si="4"/>
        <v>0,0,152</v>
      </c>
      <c r="F175" s="8">
        <f t="shared" si="5"/>
        <v>174</v>
      </c>
      <c r="G175" s="9">
        <v>0.25</v>
      </c>
      <c r="H175" s="9">
        <v>0.15</v>
      </c>
    </row>
    <row r="176" spans="1:8" ht="15.75" x14ac:dyDescent="0.25">
      <c r="A176" s="346">
        <v>175</v>
      </c>
      <c r="B176" s="6">
        <v>76</v>
      </c>
      <c r="C176" s="6">
        <v>76</v>
      </c>
      <c r="D176" s="6">
        <v>152</v>
      </c>
      <c r="E176" s="347" t="str">
        <f t="shared" si="4"/>
        <v>76,76,152</v>
      </c>
      <c r="F176" s="8">
        <f t="shared" si="5"/>
        <v>175</v>
      </c>
      <c r="G176" s="9">
        <v>0.25</v>
      </c>
      <c r="H176" s="9">
        <v>0.15</v>
      </c>
    </row>
    <row r="177" spans="1:8" ht="15.75" x14ac:dyDescent="0.25">
      <c r="A177" s="348">
        <v>176</v>
      </c>
      <c r="B177" s="6">
        <v>0</v>
      </c>
      <c r="C177" s="6">
        <v>0</v>
      </c>
      <c r="D177" s="6">
        <v>127</v>
      </c>
      <c r="E177" s="349" t="str">
        <f t="shared" si="4"/>
        <v>0,0,127</v>
      </c>
      <c r="F177" s="8">
        <f t="shared" si="5"/>
        <v>176</v>
      </c>
      <c r="G177" s="9">
        <v>0.25</v>
      </c>
      <c r="H177" s="9">
        <v>0.15</v>
      </c>
    </row>
    <row r="178" spans="1:8" ht="15.75" x14ac:dyDescent="0.25">
      <c r="A178" s="350">
        <v>177</v>
      </c>
      <c r="B178" s="6">
        <v>63</v>
      </c>
      <c r="C178" s="6">
        <v>63</v>
      </c>
      <c r="D178" s="6">
        <v>127</v>
      </c>
      <c r="E178" s="351" t="str">
        <f t="shared" si="4"/>
        <v>63,63,127</v>
      </c>
      <c r="F178" s="8">
        <f t="shared" si="5"/>
        <v>177</v>
      </c>
      <c r="G178" s="9">
        <v>0.25</v>
      </c>
      <c r="H178" s="9">
        <v>0.15</v>
      </c>
    </row>
    <row r="179" spans="1:8" ht="15.75" x14ac:dyDescent="0.25">
      <c r="A179" s="352">
        <v>178</v>
      </c>
      <c r="B179" s="6">
        <v>0</v>
      </c>
      <c r="C179" s="6">
        <v>0</v>
      </c>
      <c r="D179" s="6">
        <v>76</v>
      </c>
      <c r="E179" s="353" t="str">
        <f t="shared" si="4"/>
        <v>0,0,76</v>
      </c>
      <c r="F179" s="8">
        <f t="shared" si="5"/>
        <v>178</v>
      </c>
      <c r="G179" s="9">
        <v>0.25</v>
      </c>
      <c r="H179" s="9">
        <v>0.15</v>
      </c>
    </row>
    <row r="180" spans="1:8" ht="15.75" x14ac:dyDescent="0.25">
      <c r="A180" s="354">
        <v>179</v>
      </c>
      <c r="B180" s="6">
        <v>38</v>
      </c>
      <c r="C180" s="6">
        <v>38</v>
      </c>
      <c r="D180" s="6">
        <v>76</v>
      </c>
      <c r="E180" s="355" t="str">
        <f t="shared" si="4"/>
        <v>38,38,76</v>
      </c>
      <c r="F180" s="8">
        <f t="shared" si="5"/>
        <v>179</v>
      </c>
      <c r="G180" s="9">
        <v>0.25</v>
      </c>
      <c r="H180" s="9">
        <v>0.15</v>
      </c>
    </row>
    <row r="181" spans="1:8" ht="15.75" x14ac:dyDescent="0.25">
      <c r="A181" s="356">
        <v>180</v>
      </c>
      <c r="B181" s="6">
        <v>63</v>
      </c>
      <c r="C181" s="6">
        <v>0</v>
      </c>
      <c r="D181" s="6">
        <v>255</v>
      </c>
      <c r="E181" s="357" t="str">
        <f t="shared" si="4"/>
        <v>63,0,255</v>
      </c>
      <c r="F181" s="8">
        <f t="shared" si="5"/>
        <v>180</v>
      </c>
      <c r="G181" s="9">
        <v>0.25</v>
      </c>
      <c r="H181" s="9">
        <v>0.15</v>
      </c>
    </row>
    <row r="182" spans="1:8" ht="15.75" x14ac:dyDescent="0.25">
      <c r="A182" s="358">
        <v>181</v>
      </c>
      <c r="B182" s="6">
        <v>159</v>
      </c>
      <c r="C182" s="6">
        <v>127</v>
      </c>
      <c r="D182" s="6">
        <v>255</v>
      </c>
      <c r="E182" s="359" t="str">
        <f t="shared" si="4"/>
        <v>159,127,255</v>
      </c>
      <c r="F182" s="8">
        <f t="shared" si="5"/>
        <v>181</v>
      </c>
      <c r="G182" s="9">
        <v>0.25</v>
      </c>
      <c r="H182" s="9">
        <v>0.15</v>
      </c>
    </row>
    <row r="183" spans="1:8" ht="15.75" x14ac:dyDescent="0.25">
      <c r="A183" s="360">
        <v>182</v>
      </c>
      <c r="B183" s="6">
        <v>51</v>
      </c>
      <c r="C183" s="6">
        <v>0</v>
      </c>
      <c r="D183" s="6">
        <v>204</v>
      </c>
      <c r="E183" s="361" t="str">
        <f t="shared" si="4"/>
        <v>51,0,204</v>
      </c>
      <c r="F183" s="8">
        <f t="shared" si="5"/>
        <v>182</v>
      </c>
      <c r="G183" s="9">
        <v>0.25</v>
      </c>
      <c r="H183" s="9">
        <v>0.15</v>
      </c>
    </row>
    <row r="184" spans="1:8" ht="15.75" x14ac:dyDescent="0.25">
      <c r="A184" s="362">
        <v>183</v>
      </c>
      <c r="B184" s="6">
        <v>127</v>
      </c>
      <c r="C184" s="6">
        <v>102</v>
      </c>
      <c r="D184" s="6">
        <v>204</v>
      </c>
      <c r="E184" s="363" t="str">
        <f t="shared" si="4"/>
        <v>127,102,204</v>
      </c>
      <c r="F184" s="8">
        <f t="shared" si="5"/>
        <v>183</v>
      </c>
      <c r="G184" s="9">
        <v>0.25</v>
      </c>
      <c r="H184" s="9">
        <v>0.15</v>
      </c>
    </row>
    <row r="185" spans="1:8" ht="15.75" x14ac:dyDescent="0.25">
      <c r="A185" s="364">
        <v>184</v>
      </c>
      <c r="B185" s="6">
        <v>38</v>
      </c>
      <c r="C185" s="6">
        <v>0</v>
      </c>
      <c r="D185" s="6">
        <v>152</v>
      </c>
      <c r="E185" s="365" t="str">
        <f t="shared" si="4"/>
        <v>38,0,152</v>
      </c>
      <c r="F185" s="8">
        <f t="shared" si="5"/>
        <v>184</v>
      </c>
      <c r="G185" s="9">
        <v>0.25</v>
      </c>
      <c r="H185" s="9">
        <v>0.15</v>
      </c>
    </row>
    <row r="186" spans="1:8" ht="15.75" x14ac:dyDescent="0.25">
      <c r="A186" s="366">
        <v>185</v>
      </c>
      <c r="B186" s="6">
        <v>95</v>
      </c>
      <c r="C186" s="6">
        <v>76</v>
      </c>
      <c r="D186" s="6">
        <v>152</v>
      </c>
      <c r="E186" s="367" t="str">
        <f t="shared" si="4"/>
        <v>95,76,152</v>
      </c>
      <c r="F186" s="8">
        <f t="shared" si="5"/>
        <v>185</v>
      </c>
      <c r="G186" s="9">
        <v>0.25</v>
      </c>
      <c r="H186" s="9">
        <v>0.15</v>
      </c>
    </row>
    <row r="187" spans="1:8" ht="15.75" x14ac:dyDescent="0.25">
      <c r="A187" s="368">
        <v>186</v>
      </c>
      <c r="B187" s="6">
        <v>31</v>
      </c>
      <c r="C187" s="6">
        <v>0</v>
      </c>
      <c r="D187" s="6">
        <v>127</v>
      </c>
      <c r="E187" s="369" t="str">
        <f t="shared" si="4"/>
        <v>31,0,127</v>
      </c>
      <c r="F187" s="8">
        <f t="shared" si="5"/>
        <v>186</v>
      </c>
      <c r="G187" s="9">
        <v>0.25</v>
      </c>
      <c r="H187" s="9">
        <v>0.15</v>
      </c>
    </row>
    <row r="188" spans="1:8" ht="15.75" x14ac:dyDescent="0.25">
      <c r="A188" s="370">
        <v>187</v>
      </c>
      <c r="B188" s="6">
        <v>79</v>
      </c>
      <c r="C188" s="6">
        <v>63</v>
      </c>
      <c r="D188" s="6">
        <v>127</v>
      </c>
      <c r="E188" s="371" t="str">
        <f t="shared" si="4"/>
        <v>79,63,127</v>
      </c>
      <c r="F188" s="8">
        <f t="shared" si="5"/>
        <v>187</v>
      </c>
      <c r="G188" s="9">
        <v>0.25</v>
      </c>
      <c r="H188" s="9">
        <v>0.15</v>
      </c>
    </row>
    <row r="189" spans="1:8" ht="15.75" x14ac:dyDescent="0.25">
      <c r="A189" s="372">
        <v>188</v>
      </c>
      <c r="B189" s="6">
        <v>19</v>
      </c>
      <c r="C189" s="6">
        <v>0</v>
      </c>
      <c r="D189" s="6">
        <v>76</v>
      </c>
      <c r="E189" s="373" t="str">
        <f t="shared" si="4"/>
        <v>19,0,76</v>
      </c>
      <c r="F189" s="8">
        <f t="shared" si="5"/>
        <v>188</v>
      </c>
      <c r="G189" s="9">
        <v>0.25</v>
      </c>
      <c r="H189" s="9">
        <v>0.15</v>
      </c>
    </row>
    <row r="190" spans="1:8" ht="15.75" x14ac:dyDescent="0.25">
      <c r="A190" s="374">
        <v>189</v>
      </c>
      <c r="B190" s="6">
        <v>47</v>
      </c>
      <c r="C190" s="6">
        <v>38</v>
      </c>
      <c r="D190" s="6">
        <v>76</v>
      </c>
      <c r="E190" s="375" t="str">
        <f t="shared" si="4"/>
        <v>47,38,76</v>
      </c>
      <c r="F190" s="8">
        <f t="shared" si="5"/>
        <v>189</v>
      </c>
      <c r="G190" s="9">
        <v>0.25</v>
      </c>
      <c r="H190" s="9">
        <v>0.15</v>
      </c>
    </row>
    <row r="191" spans="1:8" ht="15.75" x14ac:dyDescent="0.25">
      <c r="A191" s="376">
        <v>190</v>
      </c>
      <c r="B191" s="6">
        <v>127</v>
      </c>
      <c r="C191" s="6">
        <v>0</v>
      </c>
      <c r="D191" s="6">
        <v>255</v>
      </c>
      <c r="E191" s="377" t="str">
        <f t="shared" si="4"/>
        <v>127,0,255</v>
      </c>
      <c r="F191" s="8">
        <f t="shared" si="5"/>
        <v>190</v>
      </c>
      <c r="G191" s="9">
        <v>0.25</v>
      </c>
      <c r="H191" s="9">
        <v>0.15</v>
      </c>
    </row>
    <row r="192" spans="1:8" ht="15.75" x14ac:dyDescent="0.25">
      <c r="A192" s="378">
        <v>191</v>
      </c>
      <c r="B192" s="6">
        <v>191</v>
      </c>
      <c r="C192" s="6">
        <v>127</v>
      </c>
      <c r="D192" s="6">
        <v>255</v>
      </c>
      <c r="E192" s="379" t="str">
        <f t="shared" si="4"/>
        <v>191,127,255</v>
      </c>
      <c r="F192" s="8">
        <f t="shared" si="5"/>
        <v>191</v>
      </c>
      <c r="G192" s="9">
        <v>0.25</v>
      </c>
      <c r="H192" s="9">
        <v>0.15</v>
      </c>
    </row>
    <row r="193" spans="1:8" ht="15.75" x14ac:dyDescent="0.25">
      <c r="A193" s="380">
        <v>192</v>
      </c>
      <c r="B193" s="6">
        <v>102</v>
      </c>
      <c r="C193" s="6">
        <v>0</v>
      </c>
      <c r="D193" s="6">
        <v>204</v>
      </c>
      <c r="E193" s="381" t="str">
        <f t="shared" si="4"/>
        <v>102,0,204</v>
      </c>
      <c r="F193" s="8">
        <f t="shared" si="5"/>
        <v>192</v>
      </c>
      <c r="G193" s="9">
        <v>0.25</v>
      </c>
      <c r="H193" s="9">
        <v>0.15</v>
      </c>
    </row>
    <row r="194" spans="1:8" ht="15.75" x14ac:dyDescent="0.25">
      <c r="A194" s="382">
        <v>193</v>
      </c>
      <c r="B194" s="6">
        <v>153</v>
      </c>
      <c r="C194" s="6">
        <v>102</v>
      </c>
      <c r="D194" s="6">
        <v>204</v>
      </c>
      <c r="E194" s="383" t="str">
        <f t="shared" si="4"/>
        <v>153,102,204</v>
      </c>
      <c r="F194" s="8">
        <f t="shared" si="5"/>
        <v>193</v>
      </c>
      <c r="G194" s="9">
        <v>0.25</v>
      </c>
      <c r="H194" s="9">
        <v>0.15</v>
      </c>
    </row>
    <row r="195" spans="1:8" ht="15.75" x14ac:dyDescent="0.25">
      <c r="A195" s="384">
        <v>194</v>
      </c>
      <c r="B195" s="6">
        <v>76</v>
      </c>
      <c r="C195" s="6">
        <v>0</v>
      </c>
      <c r="D195" s="6">
        <v>152</v>
      </c>
      <c r="E195" s="385" t="str">
        <f t="shared" ref="E195:E256" si="6">B195&amp;","&amp;C195&amp;","&amp;D195</f>
        <v>76,0,152</v>
      </c>
      <c r="F195" s="8">
        <f t="shared" ref="F195:F256" si="7">A195</f>
        <v>194</v>
      </c>
      <c r="G195" s="9">
        <v>0.25</v>
      </c>
      <c r="H195" s="9">
        <v>0.15</v>
      </c>
    </row>
    <row r="196" spans="1:8" ht="15.75" x14ac:dyDescent="0.25">
      <c r="A196" s="386">
        <v>195</v>
      </c>
      <c r="B196" s="6">
        <v>114</v>
      </c>
      <c r="C196" s="6">
        <v>76</v>
      </c>
      <c r="D196" s="6">
        <v>152</v>
      </c>
      <c r="E196" s="387" t="str">
        <f t="shared" si="6"/>
        <v>114,76,152</v>
      </c>
      <c r="F196" s="8">
        <f t="shared" si="7"/>
        <v>195</v>
      </c>
      <c r="G196" s="9">
        <v>0.25</v>
      </c>
      <c r="H196" s="9">
        <v>0.15</v>
      </c>
    </row>
    <row r="197" spans="1:8" ht="15.75" x14ac:dyDescent="0.25">
      <c r="A197" s="388">
        <v>196</v>
      </c>
      <c r="B197" s="6">
        <v>63</v>
      </c>
      <c r="C197" s="6">
        <v>0</v>
      </c>
      <c r="D197" s="6">
        <v>127</v>
      </c>
      <c r="E197" s="389" t="str">
        <f t="shared" si="6"/>
        <v>63,0,127</v>
      </c>
      <c r="F197" s="8">
        <f t="shared" si="7"/>
        <v>196</v>
      </c>
      <c r="G197" s="9">
        <v>0.25</v>
      </c>
      <c r="H197" s="9">
        <v>0.15</v>
      </c>
    </row>
    <row r="198" spans="1:8" ht="15.75" x14ac:dyDescent="0.25">
      <c r="A198" s="390">
        <v>197</v>
      </c>
      <c r="B198" s="6">
        <v>95</v>
      </c>
      <c r="C198" s="6">
        <v>63</v>
      </c>
      <c r="D198" s="6">
        <v>127</v>
      </c>
      <c r="E198" s="391" t="str">
        <f t="shared" si="6"/>
        <v>95,63,127</v>
      </c>
      <c r="F198" s="8">
        <f t="shared" si="7"/>
        <v>197</v>
      </c>
      <c r="G198" s="9">
        <v>0.25</v>
      </c>
      <c r="H198" s="9">
        <v>0.15</v>
      </c>
    </row>
    <row r="199" spans="1:8" ht="15.75" x14ac:dyDescent="0.25">
      <c r="A199" s="392">
        <v>198</v>
      </c>
      <c r="B199" s="6">
        <v>38</v>
      </c>
      <c r="C199" s="6">
        <v>0</v>
      </c>
      <c r="D199" s="6">
        <v>76</v>
      </c>
      <c r="E199" s="393" t="str">
        <f t="shared" si="6"/>
        <v>38,0,76</v>
      </c>
      <c r="F199" s="8">
        <f t="shared" si="7"/>
        <v>198</v>
      </c>
      <c r="G199" s="9">
        <v>0.25</v>
      </c>
      <c r="H199" s="9">
        <v>0.15</v>
      </c>
    </row>
    <row r="200" spans="1:8" ht="15.75" x14ac:dyDescent="0.25">
      <c r="A200" s="394">
        <v>199</v>
      </c>
      <c r="B200" s="6">
        <v>57</v>
      </c>
      <c r="C200" s="6">
        <v>38</v>
      </c>
      <c r="D200" s="6">
        <v>76</v>
      </c>
      <c r="E200" s="395" t="str">
        <f t="shared" si="6"/>
        <v>57,38,76</v>
      </c>
      <c r="F200" s="8">
        <f t="shared" si="7"/>
        <v>199</v>
      </c>
      <c r="G200" s="9">
        <v>0.25</v>
      </c>
      <c r="H200" s="9">
        <v>0.15</v>
      </c>
    </row>
    <row r="201" spans="1:8" ht="15.75" x14ac:dyDescent="0.25">
      <c r="A201" s="396">
        <v>200</v>
      </c>
      <c r="B201" s="6">
        <v>191</v>
      </c>
      <c r="C201" s="6">
        <v>0</v>
      </c>
      <c r="D201" s="6">
        <v>255</v>
      </c>
      <c r="E201" s="397" t="str">
        <f t="shared" si="6"/>
        <v>191,0,255</v>
      </c>
      <c r="F201" s="8">
        <f t="shared" si="7"/>
        <v>200</v>
      </c>
      <c r="G201" s="9">
        <v>0.25</v>
      </c>
      <c r="H201" s="9">
        <v>0.15</v>
      </c>
    </row>
    <row r="202" spans="1:8" ht="15.75" x14ac:dyDescent="0.25">
      <c r="A202" s="398">
        <v>201</v>
      </c>
      <c r="B202" s="6">
        <v>223</v>
      </c>
      <c r="C202" s="6">
        <v>127</v>
      </c>
      <c r="D202" s="6">
        <v>255</v>
      </c>
      <c r="E202" s="399" t="str">
        <f t="shared" si="6"/>
        <v>223,127,255</v>
      </c>
      <c r="F202" s="8">
        <f t="shared" si="7"/>
        <v>201</v>
      </c>
      <c r="G202" s="9">
        <v>0.25</v>
      </c>
      <c r="H202" s="9">
        <v>0.15</v>
      </c>
    </row>
    <row r="203" spans="1:8" ht="15.75" x14ac:dyDescent="0.25">
      <c r="A203" s="400">
        <v>202</v>
      </c>
      <c r="B203" s="6">
        <v>153</v>
      </c>
      <c r="C203" s="6">
        <v>0</v>
      </c>
      <c r="D203" s="6">
        <v>204</v>
      </c>
      <c r="E203" s="401" t="str">
        <f t="shared" si="6"/>
        <v>153,0,204</v>
      </c>
      <c r="F203" s="8">
        <f t="shared" si="7"/>
        <v>202</v>
      </c>
      <c r="G203" s="9">
        <v>0.25</v>
      </c>
      <c r="H203" s="9">
        <v>0.15</v>
      </c>
    </row>
    <row r="204" spans="1:8" ht="15.75" x14ac:dyDescent="0.25">
      <c r="A204" s="402">
        <v>203</v>
      </c>
      <c r="B204" s="6">
        <v>178</v>
      </c>
      <c r="C204" s="6">
        <v>102</v>
      </c>
      <c r="D204" s="6">
        <v>204</v>
      </c>
      <c r="E204" s="403" t="str">
        <f t="shared" si="6"/>
        <v>178,102,204</v>
      </c>
      <c r="F204" s="8">
        <f t="shared" si="7"/>
        <v>203</v>
      </c>
      <c r="G204" s="9">
        <v>0.25</v>
      </c>
      <c r="H204" s="9">
        <v>0.15</v>
      </c>
    </row>
    <row r="205" spans="1:8" ht="15.75" x14ac:dyDescent="0.25">
      <c r="A205" s="404">
        <v>204</v>
      </c>
      <c r="B205" s="6">
        <v>114</v>
      </c>
      <c r="C205" s="6">
        <v>0</v>
      </c>
      <c r="D205" s="6">
        <v>152</v>
      </c>
      <c r="E205" s="405" t="str">
        <f t="shared" si="6"/>
        <v>114,0,152</v>
      </c>
      <c r="F205" s="8">
        <f t="shared" si="7"/>
        <v>204</v>
      </c>
      <c r="G205" s="9">
        <v>0.25</v>
      </c>
      <c r="H205" s="9">
        <v>0.15</v>
      </c>
    </row>
    <row r="206" spans="1:8" ht="15.75" x14ac:dyDescent="0.25">
      <c r="A206" s="406">
        <v>205</v>
      </c>
      <c r="B206" s="6">
        <v>133</v>
      </c>
      <c r="C206" s="6">
        <v>76</v>
      </c>
      <c r="D206" s="6">
        <v>152</v>
      </c>
      <c r="E206" s="407" t="str">
        <f t="shared" si="6"/>
        <v>133,76,152</v>
      </c>
      <c r="F206" s="8">
        <f t="shared" si="7"/>
        <v>205</v>
      </c>
      <c r="G206" s="9">
        <v>0.25</v>
      </c>
      <c r="H206" s="9">
        <v>0.15</v>
      </c>
    </row>
    <row r="207" spans="1:8" ht="15.75" x14ac:dyDescent="0.25">
      <c r="A207" s="408">
        <v>206</v>
      </c>
      <c r="B207" s="6">
        <v>95</v>
      </c>
      <c r="C207" s="6">
        <v>0</v>
      </c>
      <c r="D207" s="6">
        <v>127</v>
      </c>
      <c r="E207" s="409" t="str">
        <f t="shared" si="6"/>
        <v>95,0,127</v>
      </c>
      <c r="F207" s="8">
        <f t="shared" si="7"/>
        <v>206</v>
      </c>
      <c r="G207" s="9">
        <v>0.25</v>
      </c>
      <c r="H207" s="9">
        <v>0.15</v>
      </c>
    </row>
    <row r="208" spans="1:8" ht="15.75" x14ac:dyDescent="0.25">
      <c r="A208" s="410">
        <v>207</v>
      </c>
      <c r="B208" s="6">
        <v>111</v>
      </c>
      <c r="C208" s="6">
        <v>63</v>
      </c>
      <c r="D208" s="6">
        <v>127</v>
      </c>
      <c r="E208" s="411" t="str">
        <f t="shared" si="6"/>
        <v>111,63,127</v>
      </c>
      <c r="F208" s="8">
        <f t="shared" si="7"/>
        <v>207</v>
      </c>
      <c r="G208" s="9">
        <v>0.25</v>
      </c>
      <c r="H208" s="9">
        <v>0.15</v>
      </c>
    </row>
    <row r="209" spans="1:8" ht="15.75" x14ac:dyDescent="0.25">
      <c r="A209" s="412">
        <v>208</v>
      </c>
      <c r="B209" s="6">
        <v>57</v>
      </c>
      <c r="C209" s="6">
        <v>0</v>
      </c>
      <c r="D209" s="6">
        <v>76</v>
      </c>
      <c r="E209" s="413" t="str">
        <f t="shared" si="6"/>
        <v>57,0,76</v>
      </c>
      <c r="F209" s="8">
        <f t="shared" si="7"/>
        <v>208</v>
      </c>
      <c r="G209" s="9">
        <v>0.25</v>
      </c>
      <c r="H209" s="9">
        <v>0.15</v>
      </c>
    </row>
    <row r="210" spans="1:8" ht="15.75" x14ac:dyDescent="0.25">
      <c r="A210" s="414">
        <v>209</v>
      </c>
      <c r="B210" s="6">
        <v>66</v>
      </c>
      <c r="C210" s="6">
        <v>38</v>
      </c>
      <c r="D210" s="6">
        <v>76</v>
      </c>
      <c r="E210" s="415" t="str">
        <f t="shared" si="6"/>
        <v>66,38,76</v>
      </c>
      <c r="F210" s="8">
        <f t="shared" si="7"/>
        <v>209</v>
      </c>
      <c r="G210" s="9">
        <v>0.25</v>
      </c>
      <c r="H210" s="9">
        <v>0.15</v>
      </c>
    </row>
    <row r="211" spans="1:8" ht="15.75" x14ac:dyDescent="0.25">
      <c r="A211" s="18">
        <v>210</v>
      </c>
      <c r="B211" s="6">
        <v>255</v>
      </c>
      <c r="C211" s="6">
        <v>0</v>
      </c>
      <c r="D211" s="6">
        <v>255</v>
      </c>
      <c r="E211" s="19" t="str">
        <f t="shared" si="6"/>
        <v>255,0,255</v>
      </c>
      <c r="F211" s="8">
        <f t="shared" si="7"/>
        <v>210</v>
      </c>
      <c r="G211" s="9">
        <v>0.15</v>
      </c>
      <c r="H211" s="9">
        <v>0.15</v>
      </c>
    </row>
    <row r="212" spans="1:8" ht="15.75" x14ac:dyDescent="0.25">
      <c r="A212" s="416">
        <v>211</v>
      </c>
      <c r="B212" s="6">
        <v>255</v>
      </c>
      <c r="C212" s="6">
        <v>127</v>
      </c>
      <c r="D212" s="6">
        <v>255</v>
      </c>
      <c r="E212" s="417" t="str">
        <f t="shared" si="6"/>
        <v>255,127,255</v>
      </c>
      <c r="F212" s="8">
        <f t="shared" si="7"/>
        <v>211</v>
      </c>
      <c r="G212" s="9">
        <v>0.25</v>
      </c>
      <c r="H212" s="9">
        <v>0.15</v>
      </c>
    </row>
    <row r="213" spans="1:8" ht="15.75" x14ac:dyDescent="0.25">
      <c r="A213" s="418">
        <v>212</v>
      </c>
      <c r="B213" s="6">
        <v>204</v>
      </c>
      <c r="C213" s="6">
        <v>0</v>
      </c>
      <c r="D213" s="6">
        <v>204</v>
      </c>
      <c r="E213" s="419" t="str">
        <f t="shared" si="6"/>
        <v>204,0,204</v>
      </c>
      <c r="F213" s="8">
        <f t="shared" si="7"/>
        <v>212</v>
      </c>
      <c r="G213" s="9">
        <v>0.25</v>
      </c>
      <c r="H213" s="9">
        <v>0.15</v>
      </c>
    </row>
    <row r="214" spans="1:8" ht="15.75" x14ac:dyDescent="0.25">
      <c r="A214" s="420">
        <v>213</v>
      </c>
      <c r="B214" s="6">
        <v>204</v>
      </c>
      <c r="C214" s="6">
        <v>102</v>
      </c>
      <c r="D214" s="6">
        <v>204</v>
      </c>
      <c r="E214" s="421" t="str">
        <f t="shared" si="6"/>
        <v>204,102,204</v>
      </c>
      <c r="F214" s="8">
        <f t="shared" si="7"/>
        <v>213</v>
      </c>
      <c r="G214" s="9">
        <v>0.25</v>
      </c>
      <c r="H214" s="9">
        <v>0.15</v>
      </c>
    </row>
    <row r="215" spans="1:8" ht="15.75" x14ac:dyDescent="0.25">
      <c r="A215" s="422">
        <v>214</v>
      </c>
      <c r="B215" s="6">
        <v>152</v>
      </c>
      <c r="C215" s="6">
        <v>0</v>
      </c>
      <c r="D215" s="6">
        <v>152</v>
      </c>
      <c r="E215" s="423" t="str">
        <f t="shared" si="6"/>
        <v>152,0,152</v>
      </c>
      <c r="F215" s="8">
        <f t="shared" si="7"/>
        <v>214</v>
      </c>
      <c r="G215" s="9">
        <v>0.15</v>
      </c>
      <c r="H215" s="9">
        <v>0.15</v>
      </c>
    </row>
    <row r="216" spans="1:8" ht="15.75" x14ac:dyDescent="0.25">
      <c r="A216" s="424">
        <v>215</v>
      </c>
      <c r="B216" s="6">
        <v>152</v>
      </c>
      <c r="C216" s="6">
        <v>76</v>
      </c>
      <c r="D216" s="6">
        <v>152</v>
      </c>
      <c r="E216" s="425" t="str">
        <f t="shared" si="6"/>
        <v>152,76,152</v>
      </c>
      <c r="F216" s="8">
        <f t="shared" si="7"/>
        <v>215</v>
      </c>
      <c r="G216" s="9">
        <v>0.25</v>
      </c>
      <c r="H216" s="9">
        <v>0.15</v>
      </c>
    </row>
    <row r="217" spans="1:8" ht="15.75" x14ac:dyDescent="0.25">
      <c r="A217" s="426">
        <v>216</v>
      </c>
      <c r="B217" s="6">
        <v>127</v>
      </c>
      <c r="C217" s="6">
        <v>0</v>
      </c>
      <c r="D217" s="6">
        <v>127</v>
      </c>
      <c r="E217" s="427" t="str">
        <f t="shared" si="6"/>
        <v>127,0,127</v>
      </c>
      <c r="F217" s="8">
        <f t="shared" si="7"/>
        <v>216</v>
      </c>
      <c r="G217" s="9">
        <v>0.25</v>
      </c>
      <c r="H217" s="9">
        <v>0.15</v>
      </c>
    </row>
    <row r="218" spans="1:8" ht="15.75" x14ac:dyDescent="0.25">
      <c r="A218" s="428">
        <v>217</v>
      </c>
      <c r="B218" s="6">
        <v>127</v>
      </c>
      <c r="C218" s="6">
        <v>63</v>
      </c>
      <c r="D218" s="6">
        <v>127</v>
      </c>
      <c r="E218" s="429" t="str">
        <f t="shared" si="6"/>
        <v>127,63,127</v>
      </c>
      <c r="F218" s="8">
        <f t="shared" si="7"/>
        <v>217</v>
      </c>
      <c r="G218" s="9">
        <v>0.25</v>
      </c>
      <c r="H218" s="9">
        <v>0.15</v>
      </c>
    </row>
    <row r="219" spans="1:8" ht="15.75" x14ac:dyDescent="0.25">
      <c r="A219" s="430">
        <v>218</v>
      </c>
      <c r="B219" s="6">
        <v>76</v>
      </c>
      <c r="C219" s="6">
        <v>0</v>
      </c>
      <c r="D219" s="6">
        <v>76</v>
      </c>
      <c r="E219" s="431" t="str">
        <f t="shared" si="6"/>
        <v>76,0,76</v>
      </c>
      <c r="F219" s="8">
        <f t="shared" si="7"/>
        <v>218</v>
      </c>
      <c r="G219" s="9">
        <v>0.25</v>
      </c>
      <c r="H219" s="9">
        <v>0.15</v>
      </c>
    </row>
    <row r="220" spans="1:8" ht="15.75" x14ac:dyDescent="0.25">
      <c r="A220" s="432">
        <v>219</v>
      </c>
      <c r="B220" s="6">
        <v>76</v>
      </c>
      <c r="C220" s="6">
        <v>38</v>
      </c>
      <c r="D220" s="6">
        <v>76</v>
      </c>
      <c r="E220" s="433" t="str">
        <f t="shared" si="6"/>
        <v>76,38,76</v>
      </c>
      <c r="F220" s="8">
        <f t="shared" si="7"/>
        <v>219</v>
      </c>
      <c r="G220" s="9">
        <v>0.25</v>
      </c>
      <c r="H220" s="9">
        <v>0.15</v>
      </c>
    </row>
    <row r="221" spans="1:8" ht="15.75" x14ac:dyDescent="0.25">
      <c r="A221" s="434">
        <v>220</v>
      </c>
      <c r="B221" s="6">
        <v>255</v>
      </c>
      <c r="C221" s="6">
        <v>0</v>
      </c>
      <c r="D221" s="6">
        <v>191</v>
      </c>
      <c r="E221" s="435" t="str">
        <f t="shared" si="6"/>
        <v>255,0,191</v>
      </c>
      <c r="F221" s="8">
        <f t="shared" si="7"/>
        <v>220</v>
      </c>
      <c r="G221" s="9">
        <v>0.25</v>
      </c>
      <c r="H221" s="9">
        <v>0.15</v>
      </c>
    </row>
    <row r="222" spans="1:8" ht="15.75" x14ac:dyDescent="0.25">
      <c r="A222" s="436">
        <v>221</v>
      </c>
      <c r="B222" s="6">
        <v>255</v>
      </c>
      <c r="C222" s="6">
        <v>127</v>
      </c>
      <c r="D222" s="6">
        <v>223</v>
      </c>
      <c r="E222" s="437" t="str">
        <f t="shared" si="6"/>
        <v>255,127,223</v>
      </c>
      <c r="F222" s="8">
        <f t="shared" si="7"/>
        <v>221</v>
      </c>
      <c r="G222" s="9">
        <v>0.25</v>
      </c>
      <c r="H222" s="9">
        <v>0.15</v>
      </c>
    </row>
    <row r="223" spans="1:8" ht="15.75" x14ac:dyDescent="0.25">
      <c r="A223" s="438">
        <v>222</v>
      </c>
      <c r="B223" s="6">
        <v>204</v>
      </c>
      <c r="C223" s="6">
        <v>0</v>
      </c>
      <c r="D223" s="6">
        <v>153</v>
      </c>
      <c r="E223" s="439" t="str">
        <f t="shared" si="6"/>
        <v>204,0,153</v>
      </c>
      <c r="F223" s="8">
        <f t="shared" si="7"/>
        <v>222</v>
      </c>
      <c r="G223" s="9">
        <v>0.25</v>
      </c>
      <c r="H223" s="9">
        <v>0.15</v>
      </c>
    </row>
    <row r="224" spans="1:8" ht="15.75" x14ac:dyDescent="0.25">
      <c r="A224" s="440">
        <v>223</v>
      </c>
      <c r="B224" s="6">
        <v>204</v>
      </c>
      <c r="C224" s="6">
        <v>102</v>
      </c>
      <c r="D224" s="6">
        <v>178</v>
      </c>
      <c r="E224" s="441" t="str">
        <f t="shared" si="6"/>
        <v>204,102,178</v>
      </c>
      <c r="F224" s="8">
        <f t="shared" si="7"/>
        <v>223</v>
      </c>
      <c r="G224" s="9">
        <v>0.25</v>
      </c>
      <c r="H224" s="9">
        <v>0.15</v>
      </c>
    </row>
    <row r="225" spans="1:8" ht="15.75" x14ac:dyDescent="0.25">
      <c r="A225" s="442">
        <v>224</v>
      </c>
      <c r="B225" s="6">
        <v>152</v>
      </c>
      <c r="C225" s="6">
        <v>0</v>
      </c>
      <c r="D225" s="6">
        <v>114</v>
      </c>
      <c r="E225" s="443" t="str">
        <f t="shared" si="6"/>
        <v>152,0,114</v>
      </c>
      <c r="F225" s="8">
        <f t="shared" si="7"/>
        <v>224</v>
      </c>
      <c r="G225" s="9">
        <v>0.25</v>
      </c>
      <c r="H225" s="9">
        <v>0.15</v>
      </c>
    </row>
    <row r="226" spans="1:8" ht="15.75" x14ac:dyDescent="0.25">
      <c r="A226" s="444">
        <v>225</v>
      </c>
      <c r="B226" s="6">
        <v>152</v>
      </c>
      <c r="C226" s="6">
        <v>76</v>
      </c>
      <c r="D226" s="6">
        <v>133</v>
      </c>
      <c r="E226" s="445" t="str">
        <f t="shared" si="6"/>
        <v>152,76,133</v>
      </c>
      <c r="F226" s="8">
        <f t="shared" si="7"/>
        <v>225</v>
      </c>
      <c r="G226" s="9">
        <v>0.25</v>
      </c>
      <c r="H226" s="9">
        <v>0.15</v>
      </c>
    </row>
    <row r="227" spans="1:8" ht="15.75" x14ac:dyDescent="0.25">
      <c r="A227" s="446">
        <v>226</v>
      </c>
      <c r="B227" s="6">
        <v>127</v>
      </c>
      <c r="C227" s="6">
        <v>0</v>
      </c>
      <c r="D227" s="6">
        <v>95</v>
      </c>
      <c r="E227" s="447" t="str">
        <f t="shared" si="6"/>
        <v>127,0,95</v>
      </c>
      <c r="F227" s="8">
        <f t="shared" si="7"/>
        <v>226</v>
      </c>
      <c r="G227" s="9">
        <v>0.25</v>
      </c>
      <c r="H227" s="9">
        <v>0.15</v>
      </c>
    </row>
    <row r="228" spans="1:8" ht="15.75" x14ac:dyDescent="0.25">
      <c r="A228" s="448">
        <v>227</v>
      </c>
      <c r="B228" s="6">
        <v>127</v>
      </c>
      <c r="C228" s="6">
        <v>63</v>
      </c>
      <c r="D228" s="6">
        <v>111</v>
      </c>
      <c r="E228" s="449" t="str">
        <f t="shared" si="6"/>
        <v>127,63,111</v>
      </c>
      <c r="F228" s="8">
        <f t="shared" si="7"/>
        <v>227</v>
      </c>
      <c r="G228" s="9">
        <v>0.25</v>
      </c>
      <c r="H228" s="9">
        <v>0.15</v>
      </c>
    </row>
    <row r="229" spans="1:8" ht="15.75" x14ac:dyDescent="0.25">
      <c r="A229" s="450">
        <v>228</v>
      </c>
      <c r="B229" s="6">
        <v>76</v>
      </c>
      <c r="C229" s="6">
        <v>0</v>
      </c>
      <c r="D229" s="6">
        <v>57</v>
      </c>
      <c r="E229" s="451" t="str">
        <f t="shared" si="6"/>
        <v>76,0,57</v>
      </c>
      <c r="F229" s="8">
        <f t="shared" si="7"/>
        <v>228</v>
      </c>
      <c r="G229" s="9">
        <v>0.25</v>
      </c>
      <c r="H229" s="9">
        <v>0.15</v>
      </c>
    </row>
    <row r="230" spans="1:8" ht="15.75" x14ac:dyDescent="0.25">
      <c r="A230" s="452">
        <v>229</v>
      </c>
      <c r="B230" s="6">
        <v>76</v>
      </c>
      <c r="C230" s="6">
        <v>38</v>
      </c>
      <c r="D230" s="6">
        <v>66</v>
      </c>
      <c r="E230" s="453" t="str">
        <f t="shared" si="6"/>
        <v>76,38,66</v>
      </c>
      <c r="F230" s="8">
        <f t="shared" si="7"/>
        <v>229</v>
      </c>
      <c r="G230" s="9">
        <v>0.25</v>
      </c>
      <c r="H230" s="9">
        <v>0.15</v>
      </c>
    </row>
    <row r="231" spans="1:8" ht="15.75" x14ac:dyDescent="0.25">
      <c r="A231" s="454">
        <v>230</v>
      </c>
      <c r="B231" s="6">
        <v>255</v>
      </c>
      <c r="C231" s="6">
        <v>0</v>
      </c>
      <c r="D231" s="6">
        <v>127</v>
      </c>
      <c r="E231" s="455" t="str">
        <f t="shared" si="6"/>
        <v>255,0,127</v>
      </c>
      <c r="F231" s="8">
        <f t="shared" si="7"/>
        <v>230</v>
      </c>
      <c r="G231" s="9">
        <v>0.25</v>
      </c>
      <c r="H231" s="9">
        <v>0.15</v>
      </c>
    </row>
    <row r="232" spans="1:8" ht="15.75" x14ac:dyDescent="0.25">
      <c r="A232" s="456">
        <v>231</v>
      </c>
      <c r="B232" s="6">
        <v>255</v>
      </c>
      <c r="C232" s="6">
        <v>127</v>
      </c>
      <c r="D232" s="6">
        <v>191</v>
      </c>
      <c r="E232" s="457" t="str">
        <f t="shared" si="6"/>
        <v>255,127,191</v>
      </c>
      <c r="F232" s="8">
        <f t="shared" si="7"/>
        <v>231</v>
      </c>
      <c r="G232" s="9">
        <v>0.25</v>
      </c>
      <c r="H232" s="9">
        <v>0.15</v>
      </c>
    </row>
    <row r="233" spans="1:8" ht="15.75" x14ac:dyDescent="0.25">
      <c r="A233" s="458">
        <v>232</v>
      </c>
      <c r="B233" s="6">
        <v>204</v>
      </c>
      <c r="C233" s="6">
        <v>0</v>
      </c>
      <c r="D233" s="6">
        <v>102</v>
      </c>
      <c r="E233" s="459" t="str">
        <f t="shared" si="6"/>
        <v>204,0,102</v>
      </c>
      <c r="F233" s="8">
        <f t="shared" si="7"/>
        <v>232</v>
      </c>
      <c r="G233" s="9">
        <v>0.25</v>
      </c>
      <c r="H233" s="9">
        <v>0.15</v>
      </c>
    </row>
    <row r="234" spans="1:8" ht="15.75" x14ac:dyDescent="0.25">
      <c r="A234" s="460">
        <v>233</v>
      </c>
      <c r="B234" s="6">
        <v>204</v>
      </c>
      <c r="C234" s="6">
        <v>102</v>
      </c>
      <c r="D234" s="6">
        <v>153</v>
      </c>
      <c r="E234" s="461" t="str">
        <f t="shared" si="6"/>
        <v>204,102,153</v>
      </c>
      <c r="F234" s="8">
        <f t="shared" si="7"/>
        <v>233</v>
      </c>
      <c r="G234" s="9">
        <v>0.25</v>
      </c>
      <c r="H234" s="9">
        <v>0.15</v>
      </c>
    </row>
    <row r="235" spans="1:8" ht="15.75" x14ac:dyDescent="0.25">
      <c r="A235" s="462">
        <v>234</v>
      </c>
      <c r="B235" s="6">
        <v>152</v>
      </c>
      <c r="C235" s="6">
        <v>0</v>
      </c>
      <c r="D235" s="6">
        <v>76</v>
      </c>
      <c r="E235" s="463" t="str">
        <f t="shared" si="6"/>
        <v>152,0,76</v>
      </c>
      <c r="F235" s="8">
        <f t="shared" si="7"/>
        <v>234</v>
      </c>
      <c r="G235" s="9">
        <v>0.25</v>
      </c>
      <c r="H235" s="9">
        <v>0.15</v>
      </c>
    </row>
    <row r="236" spans="1:8" ht="15.75" x14ac:dyDescent="0.25">
      <c r="A236" s="464">
        <v>235</v>
      </c>
      <c r="B236" s="6">
        <v>152</v>
      </c>
      <c r="C236" s="6">
        <v>76</v>
      </c>
      <c r="D236" s="6">
        <v>114</v>
      </c>
      <c r="E236" s="465" t="str">
        <f t="shared" si="6"/>
        <v>152,76,114</v>
      </c>
      <c r="F236" s="8">
        <f t="shared" si="7"/>
        <v>235</v>
      </c>
      <c r="G236" s="9">
        <v>0.25</v>
      </c>
      <c r="H236" s="9">
        <v>0.15</v>
      </c>
    </row>
    <row r="237" spans="1:8" ht="15.75" x14ac:dyDescent="0.25">
      <c r="A237" s="466">
        <v>236</v>
      </c>
      <c r="B237" s="6">
        <v>127</v>
      </c>
      <c r="C237" s="6">
        <v>0</v>
      </c>
      <c r="D237" s="6">
        <v>63</v>
      </c>
      <c r="E237" s="467" t="str">
        <f t="shared" si="6"/>
        <v>127,0,63</v>
      </c>
      <c r="F237" s="8">
        <f t="shared" si="7"/>
        <v>236</v>
      </c>
      <c r="G237" s="9">
        <v>0.25</v>
      </c>
      <c r="H237" s="9">
        <v>0.15</v>
      </c>
    </row>
    <row r="238" spans="1:8" ht="15.75" x14ac:dyDescent="0.25">
      <c r="A238" s="468">
        <v>237</v>
      </c>
      <c r="B238" s="6">
        <v>127</v>
      </c>
      <c r="C238" s="6">
        <v>63</v>
      </c>
      <c r="D238" s="6">
        <v>95</v>
      </c>
      <c r="E238" s="469" t="str">
        <f t="shared" si="6"/>
        <v>127,63,95</v>
      </c>
      <c r="F238" s="8">
        <f t="shared" si="7"/>
        <v>237</v>
      </c>
      <c r="G238" s="9">
        <v>0.25</v>
      </c>
      <c r="H238" s="9">
        <v>0.15</v>
      </c>
    </row>
    <row r="239" spans="1:8" ht="15.75" x14ac:dyDescent="0.25">
      <c r="A239" s="470">
        <v>238</v>
      </c>
      <c r="B239" s="6">
        <v>76</v>
      </c>
      <c r="C239" s="6">
        <v>0</v>
      </c>
      <c r="D239" s="6">
        <v>38</v>
      </c>
      <c r="E239" s="471" t="str">
        <f t="shared" si="6"/>
        <v>76,0,38</v>
      </c>
      <c r="F239" s="8">
        <f t="shared" si="7"/>
        <v>238</v>
      </c>
      <c r="G239" s="9">
        <v>0.25</v>
      </c>
      <c r="H239" s="9">
        <v>0.15</v>
      </c>
    </row>
    <row r="240" spans="1:8" ht="15.75" x14ac:dyDescent="0.25">
      <c r="A240" s="472">
        <v>239</v>
      </c>
      <c r="B240" s="6">
        <v>76</v>
      </c>
      <c r="C240" s="6">
        <v>38</v>
      </c>
      <c r="D240" s="6">
        <v>57</v>
      </c>
      <c r="E240" s="473" t="str">
        <f t="shared" si="6"/>
        <v>76,38,57</v>
      </c>
      <c r="F240" s="8">
        <f t="shared" si="7"/>
        <v>239</v>
      </c>
      <c r="G240" s="9">
        <v>0.25</v>
      </c>
      <c r="H240" s="9">
        <v>0.15</v>
      </c>
    </row>
    <row r="241" spans="1:8" ht="15.75" x14ac:dyDescent="0.25">
      <c r="A241" s="474">
        <v>240</v>
      </c>
      <c r="B241" s="6">
        <v>255</v>
      </c>
      <c r="C241" s="6">
        <v>0</v>
      </c>
      <c r="D241" s="6">
        <v>63</v>
      </c>
      <c r="E241" s="475" t="str">
        <f t="shared" si="6"/>
        <v>255,0,63</v>
      </c>
      <c r="F241" s="8">
        <f t="shared" si="7"/>
        <v>240</v>
      </c>
      <c r="G241" s="9">
        <v>0.25</v>
      </c>
      <c r="H241" s="9">
        <v>0.15</v>
      </c>
    </row>
    <row r="242" spans="1:8" ht="15.75" x14ac:dyDescent="0.25">
      <c r="A242" s="476">
        <v>241</v>
      </c>
      <c r="B242" s="6">
        <v>255</v>
      </c>
      <c r="C242" s="6">
        <v>127</v>
      </c>
      <c r="D242" s="6">
        <v>159</v>
      </c>
      <c r="E242" s="477" t="str">
        <f t="shared" si="6"/>
        <v>255,127,159</v>
      </c>
      <c r="F242" s="8">
        <f t="shared" si="7"/>
        <v>241</v>
      </c>
      <c r="G242" s="9">
        <v>0.25</v>
      </c>
      <c r="H242" s="9">
        <v>0.15</v>
      </c>
    </row>
    <row r="243" spans="1:8" ht="15.75" x14ac:dyDescent="0.25">
      <c r="A243" s="478">
        <v>242</v>
      </c>
      <c r="B243" s="6">
        <v>204</v>
      </c>
      <c r="C243" s="6">
        <v>0</v>
      </c>
      <c r="D243" s="6">
        <v>51</v>
      </c>
      <c r="E243" s="479" t="str">
        <f t="shared" si="6"/>
        <v>204,0,51</v>
      </c>
      <c r="F243" s="8">
        <f t="shared" si="7"/>
        <v>242</v>
      </c>
      <c r="G243" s="9">
        <v>0.25</v>
      </c>
      <c r="H243" s="9">
        <v>0.15</v>
      </c>
    </row>
    <row r="244" spans="1:8" ht="15.75" x14ac:dyDescent="0.25">
      <c r="A244" s="480">
        <v>243</v>
      </c>
      <c r="B244" s="6">
        <v>204</v>
      </c>
      <c r="C244" s="6">
        <v>102</v>
      </c>
      <c r="D244" s="6">
        <v>127</v>
      </c>
      <c r="E244" s="481" t="str">
        <f t="shared" si="6"/>
        <v>204,102,127</v>
      </c>
      <c r="F244" s="8">
        <f t="shared" si="7"/>
        <v>243</v>
      </c>
      <c r="G244" s="9">
        <v>0.25</v>
      </c>
      <c r="H244" s="9">
        <v>0.15</v>
      </c>
    </row>
    <row r="245" spans="1:8" ht="15.75" x14ac:dyDescent="0.25">
      <c r="A245" s="482">
        <v>244</v>
      </c>
      <c r="B245" s="6">
        <v>152</v>
      </c>
      <c r="C245" s="6">
        <v>0</v>
      </c>
      <c r="D245" s="6">
        <v>38</v>
      </c>
      <c r="E245" s="483" t="str">
        <f t="shared" si="6"/>
        <v>152,0,38</v>
      </c>
      <c r="F245" s="8">
        <f t="shared" si="7"/>
        <v>244</v>
      </c>
      <c r="G245" s="9">
        <v>0.25</v>
      </c>
      <c r="H245" s="9">
        <v>0.15</v>
      </c>
    </row>
    <row r="246" spans="1:8" ht="15.75" x14ac:dyDescent="0.25">
      <c r="A246" s="484">
        <v>245</v>
      </c>
      <c r="B246" s="6">
        <v>152</v>
      </c>
      <c r="C246" s="6">
        <v>76</v>
      </c>
      <c r="D246" s="6">
        <v>95</v>
      </c>
      <c r="E246" s="485" t="str">
        <f t="shared" si="6"/>
        <v>152,76,95</v>
      </c>
      <c r="F246" s="8">
        <f t="shared" si="7"/>
        <v>245</v>
      </c>
      <c r="G246" s="9">
        <v>0.15</v>
      </c>
      <c r="H246" s="9">
        <v>0.1</v>
      </c>
    </row>
    <row r="247" spans="1:8" ht="15.75" x14ac:dyDescent="0.25">
      <c r="A247" s="486">
        <v>246</v>
      </c>
      <c r="B247" s="6">
        <v>127</v>
      </c>
      <c r="C247" s="6">
        <v>0</v>
      </c>
      <c r="D247" s="6">
        <v>31</v>
      </c>
      <c r="E247" s="487" t="str">
        <f t="shared" si="6"/>
        <v>127,0,31</v>
      </c>
      <c r="F247" s="8">
        <f t="shared" si="7"/>
        <v>246</v>
      </c>
      <c r="G247" s="9">
        <v>0.25</v>
      </c>
      <c r="H247" s="9">
        <v>0.15</v>
      </c>
    </row>
    <row r="248" spans="1:8" ht="15.75" x14ac:dyDescent="0.25">
      <c r="A248" s="488">
        <v>247</v>
      </c>
      <c r="B248" s="6">
        <v>127</v>
      </c>
      <c r="C248" s="6">
        <v>63</v>
      </c>
      <c r="D248" s="6">
        <v>79</v>
      </c>
      <c r="E248" s="489" t="str">
        <f t="shared" si="6"/>
        <v>127,63,79</v>
      </c>
      <c r="F248" s="8">
        <f t="shared" si="7"/>
        <v>247</v>
      </c>
      <c r="G248" s="9">
        <v>0.15</v>
      </c>
      <c r="H248" s="9">
        <v>0.1</v>
      </c>
    </row>
    <row r="249" spans="1:8" ht="15.75" x14ac:dyDescent="0.25">
      <c r="A249" s="490">
        <v>248</v>
      </c>
      <c r="B249" s="6">
        <v>76</v>
      </c>
      <c r="C249" s="6">
        <v>0</v>
      </c>
      <c r="D249" s="6">
        <v>19</v>
      </c>
      <c r="E249" s="491" t="str">
        <f t="shared" si="6"/>
        <v>76,0,19</v>
      </c>
      <c r="F249" s="8">
        <f t="shared" si="7"/>
        <v>248</v>
      </c>
      <c r="G249" s="9">
        <v>0.25</v>
      </c>
      <c r="H249" s="9">
        <v>0.15</v>
      </c>
    </row>
    <row r="250" spans="1:8" ht="15.75" x14ac:dyDescent="0.25">
      <c r="A250" s="492">
        <v>249</v>
      </c>
      <c r="B250" s="6">
        <v>76</v>
      </c>
      <c r="C250" s="6">
        <v>38</v>
      </c>
      <c r="D250" s="6">
        <v>47</v>
      </c>
      <c r="E250" s="493" t="str">
        <f t="shared" si="6"/>
        <v>76,38,47</v>
      </c>
      <c r="F250" s="8">
        <f t="shared" si="7"/>
        <v>249</v>
      </c>
      <c r="G250" s="9">
        <v>0.25</v>
      </c>
      <c r="H250" s="9">
        <v>0.15</v>
      </c>
    </row>
    <row r="251" spans="1:8" ht="15.75" x14ac:dyDescent="0.25">
      <c r="A251" s="494">
        <v>250</v>
      </c>
      <c r="B251" s="6">
        <v>51</v>
      </c>
      <c r="C251" s="6">
        <v>51</v>
      </c>
      <c r="D251" s="6">
        <v>51</v>
      </c>
      <c r="E251" s="495" t="str">
        <f t="shared" si="6"/>
        <v>51,51,51</v>
      </c>
      <c r="F251" s="8">
        <f t="shared" si="7"/>
        <v>250</v>
      </c>
      <c r="G251" s="9">
        <v>0.05</v>
      </c>
      <c r="H251" s="9">
        <v>0.05</v>
      </c>
    </row>
    <row r="252" spans="1:8" ht="15.75" x14ac:dyDescent="0.25">
      <c r="A252" s="496">
        <v>251</v>
      </c>
      <c r="B252" s="6">
        <v>91</v>
      </c>
      <c r="C252" s="6">
        <v>91</v>
      </c>
      <c r="D252" s="6">
        <v>91</v>
      </c>
      <c r="E252" s="497" t="str">
        <f t="shared" si="6"/>
        <v>91,91,91</v>
      </c>
      <c r="F252" s="8">
        <f t="shared" si="7"/>
        <v>251</v>
      </c>
      <c r="G252" s="9">
        <v>0.1</v>
      </c>
      <c r="H252" s="9">
        <v>0.1</v>
      </c>
    </row>
    <row r="253" spans="1:8" ht="15.75" x14ac:dyDescent="0.25">
      <c r="A253" s="498">
        <v>252</v>
      </c>
      <c r="B253" s="6">
        <v>132</v>
      </c>
      <c r="C253" s="6">
        <v>132</v>
      </c>
      <c r="D253" s="6">
        <v>132</v>
      </c>
      <c r="E253" s="499" t="str">
        <f t="shared" si="6"/>
        <v>132,132,132</v>
      </c>
      <c r="F253" s="8">
        <f t="shared" si="7"/>
        <v>252</v>
      </c>
      <c r="G253" s="9">
        <v>0.2</v>
      </c>
      <c r="H253" s="9">
        <v>0.15</v>
      </c>
    </row>
    <row r="254" spans="1:8" ht="15.75" x14ac:dyDescent="0.25">
      <c r="A254" s="500">
        <v>253</v>
      </c>
      <c r="B254" s="6">
        <v>173</v>
      </c>
      <c r="C254" s="6">
        <v>173</v>
      </c>
      <c r="D254" s="6">
        <v>173</v>
      </c>
      <c r="E254" s="501" t="str">
        <f t="shared" si="6"/>
        <v>173,173,173</v>
      </c>
      <c r="F254" s="8">
        <f t="shared" si="7"/>
        <v>253</v>
      </c>
      <c r="G254" s="9">
        <v>0.3</v>
      </c>
      <c r="H254" s="9">
        <v>0.2</v>
      </c>
    </row>
    <row r="255" spans="1:8" ht="15.75" x14ac:dyDescent="0.25">
      <c r="A255" s="502">
        <v>254</v>
      </c>
      <c r="B255" s="6">
        <v>214</v>
      </c>
      <c r="C255" s="6">
        <v>214</v>
      </c>
      <c r="D255" s="6">
        <v>214</v>
      </c>
      <c r="E255" s="503" t="str">
        <f t="shared" si="6"/>
        <v>214,214,214</v>
      </c>
      <c r="F255" s="8">
        <f t="shared" si="7"/>
        <v>254</v>
      </c>
      <c r="G255" s="9">
        <v>0.45</v>
      </c>
      <c r="H255" s="9">
        <v>0.35</v>
      </c>
    </row>
    <row r="256" spans="1:8" ht="15.75" x14ac:dyDescent="0.25">
      <c r="A256" s="20">
        <v>255</v>
      </c>
      <c r="B256" s="6">
        <v>255</v>
      </c>
      <c r="C256" s="6">
        <v>255</v>
      </c>
      <c r="D256" s="6">
        <v>255</v>
      </c>
      <c r="E256" s="21" t="str">
        <f t="shared" si="6"/>
        <v>255,255,255</v>
      </c>
      <c r="F256" s="8">
        <f t="shared" si="7"/>
        <v>255</v>
      </c>
      <c r="G256" s="9">
        <v>0</v>
      </c>
      <c r="H256" s="9">
        <v>0</v>
      </c>
    </row>
  </sheetData>
  <conditionalFormatting sqref="E2:E256">
    <cfRule type="cellIs" dxfId="3" priority="2" operator="equal">
      <formula>"_"</formula>
    </cfRule>
  </conditionalFormatting>
  <conditionalFormatting sqref="E2:E256">
    <cfRule type="cellIs" dxfId="2" priority="1" operator="equal">
      <formula>"x"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>
    <pageSetUpPr fitToPage="1"/>
  </sheetPr>
  <dimension ref="A3:S58"/>
  <sheetViews>
    <sheetView topLeftCell="E1" workbookViewId="0">
      <selection activeCell="H23" sqref="H23:H28"/>
    </sheetView>
  </sheetViews>
  <sheetFormatPr baseColWidth="10" defaultColWidth="11" defaultRowHeight="13.5" x14ac:dyDescent="0.25"/>
  <cols>
    <col min="1" max="1" width="1.42578125" style="529" bestFit="1" customWidth="1"/>
    <col min="2" max="2" width="2.42578125" style="529" bestFit="1" customWidth="1"/>
    <col min="3" max="3" width="1.42578125" style="529" bestFit="1" customWidth="1"/>
    <col min="4" max="4" width="27.42578125" style="529" bestFit="1" customWidth="1"/>
    <col min="5" max="5" width="1.42578125" style="529" bestFit="1" customWidth="1"/>
    <col min="6" max="6" width="22" style="529" bestFit="1" customWidth="1"/>
    <col min="7" max="7" width="1.42578125" style="529" bestFit="1" customWidth="1"/>
    <col min="8" max="8" width="30.140625" style="529" bestFit="1" customWidth="1"/>
    <col min="9" max="9" width="1.42578125" style="529" bestFit="1" customWidth="1"/>
    <col min="10" max="10" width="18.42578125" style="529" bestFit="1" customWidth="1"/>
    <col min="11" max="11" width="2.42578125" style="529" bestFit="1" customWidth="1"/>
    <col min="12" max="12" width="1.42578125" style="529" bestFit="1" customWidth="1"/>
    <col min="13" max="13" width="31.42578125" style="529" bestFit="1" customWidth="1"/>
    <col min="14" max="14" width="6.28515625" style="529" bestFit="1" customWidth="1"/>
    <col min="15" max="17" width="11" style="529"/>
    <col min="18" max="18" width="4.42578125" style="529" customWidth="1"/>
    <col min="19" max="19" width="20.42578125" style="529" customWidth="1"/>
    <col min="20" max="16384" width="11" style="529"/>
  </cols>
  <sheetData>
    <row r="3" spans="1:14" x14ac:dyDescent="0.25">
      <c r="A3" s="529" t="s">
        <v>91</v>
      </c>
      <c r="D3" s="549" t="s">
        <v>853</v>
      </c>
      <c r="E3" s="529" t="s">
        <v>91</v>
      </c>
      <c r="F3" s="549" t="s">
        <v>1020</v>
      </c>
      <c r="G3" s="529" t="s">
        <v>91</v>
      </c>
      <c r="H3" s="549" t="s">
        <v>895</v>
      </c>
      <c r="I3" s="529" t="s">
        <v>91</v>
      </c>
      <c r="J3" s="529" t="s">
        <v>918</v>
      </c>
      <c r="L3" s="529" t="s">
        <v>91</v>
      </c>
      <c r="M3" s="559" t="s">
        <v>919</v>
      </c>
    </row>
    <row r="5" spans="1:14" x14ac:dyDescent="0.25">
      <c r="N5" s="529" t="s">
        <v>920</v>
      </c>
    </row>
    <row r="6" spans="1:14" x14ac:dyDescent="0.25">
      <c r="B6" s="506" t="s">
        <v>248</v>
      </c>
      <c r="C6" s="505" t="s">
        <v>241</v>
      </c>
      <c r="D6" s="507" t="s">
        <v>254</v>
      </c>
      <c r="F6" s="550" t="s">
        <v>854</v>
      </c>
      <c r="H6" s="509" t="s">
        <v>881</v>
      </c>
      <c r="J6" s="560" t="s">
        <v>896</v>
      </c>
      <c r="K6" s="560" t="s">
        <v>264</v>
      </c>
      <c r="M6" s="560" t="s">
        <v>921</v>
      </c>
      <c r="N6" s="560" t="s">
        <v>922</v>
      </c>
    </row>
    <row r="7" spans="1:14" x14ac:dyDescent="0.25">
      <c r="B7" s="508" t="s">
        <v>264</v>
      </c>
      <c r="C7" s="509" t="s">
        <v>241</v>
      </c>
      <c r="D7" s="510" t="s">
        <v>265</v>
      </c>
      <c r="F7" s="551" t="s">
        <v>855</v>
      </c>
      <c r="H7" s="552" t="s">
        <v>882</v>
      </c>
      <c r="J7" s="560" t="s">
        <v>263</v>
      </c>
      <c r="K7" s="560" t="s">
        <v>248</v>
      </c>
      <c r="M7" s="560" t="s">
        <v>923</v>
      </c>
      <c r="N7" s="560" t="s">
        <v>924</v>
      </c>
    </row>
    <row r="8" spans="1:14" x14ac:dyDescent="0.25">
      <c r="B8" s="511" t="s">
        <v>475</v>
      </c>
      <c r="C8" s="512" t="s">
        <v>241</v>
      </c>
      <c r="D8" s="513" t="s">
        <v>492</v>
      </c>
      <c r="F8" s="551" t="s">
        <v>856</v>
      </c>
      <c r="H8" s="512" t="s">
        <v>883</v>
      </c>
      <c r="J8" s="560" t="s">
        <v>686</v>
      </c>
      <c r="K8" s="560" t="s">
        <v>685</v>
      </c>
      <c r="M8" s="560" t="s">
        <v>925</v>
      </c>
      <c r="N8" s="560" t="s">
        <v>926</v>
      </c>
    </row>
    <row r="9" spans="1:14" x14ac:dyDescent="0.25">
      <c r="B9" s="511" t="s">
        <v>5</v>
      </c>
      <c r="C9" s="512" t="s">
        <v>241</v>
      </c>
      <c r="D9" s="513" t="s">
        <v>498</v>
      </c>
      <c r="F9" s="551" t="s">
        <v>857</v>
      </c>
      <c r="H9" s="553" t="s">
        <v>884</v>
      </c>
      <c r="J9" s="560" t="s">
        <v>897</v>
      </c>
      <c r="K9" s="560" t="s">
        <v>541</v>
      </c>
      <c r="M9" s="560" t="s">
        <v>927</v>
      </c>
      <c r="N9" s="560" t="s">
        <v>928</v>
      </c>
    </row>
    <row r="10" spans="1:14" x14ac:dyDescent="0.25">
      <c r="B10" s="511" t="s">
        <v>541</v>
      </c>
      <c r="C10" s="512" t="s">
        <v>241</v>
      </c>
      <c r="D10" s="513" t="s">
        <v>531</v>
      </c>
      <c r="F10" s="551" t="s">
        <v>858</v>
      </c>
      <c r="H10" s="521" t="s">
        <v>885</v>
      </c>
      <c r="J10" s="560" t="s">
        <v>586</v>
      </c>
      <c r="K10" s="560" t="s">
        <v>266</v>
      </c>
      <c r="M10" s="560" t="s">
        <v>929</v>
      </c>
      <c r="N10" s="560" t="s">
        <v>930</v>
      </c>
    </row>
    <row r="11" spans="1:14" ht="25.5" x14ac:dyDescent="0.25">
      <c r="B11" s="514" t="s">
        <v>3</v>
      </c>
      <c r="C11" s="515" t="s">
        <v>241</v>
      </c>
      <c r="D11" s="516" t="s">
        <v>586</v>
      </c>
      <c r="F11" s="550" t="s">
        <v>859</v>
      </c>
      <c r="H11" s="555" t="s">
        <v>886</v>
      </c>
      <c r="J11" s="560" t="s">
        <v>898</v>
      </c>
      <c r="K11" s="560" t="s">
        <v>250</v>
      </c>
      <c r="M11" s="561" t="s">
        <v>931</v>
      </c>
      <c r="N11" s="560" t="s">
        <v>920</v>
      </c>
    </row>
    <row r="12" spans="1:14" x14ac:dyDescent="0.25">
      <c r="B12" s="517" t="s">
        <v>602</v>
      </c>
      <c r="C12" s="518" t="s">
        <v>241</v>
      </c>
      <c r="D12" s="519" t="s">
        <v>603</v>
      </c>
      <c r="F12" s="554" t="s">
        <v>860</v>
      </c>
      <c r="H12" s="556" t="s">
        <v>887</v>
      </c>
      <c r="J12" s="560" t="s">
        <v>899</v>
      </c>
      <c r="K12" s="560" t="s">
        <v>900</v>
      </c>
      <c r="M12" s="560" t="s">
        <v>932</v>
      </c>
      <c r="N12" s="560" t="s">
        <v>933</v>
      </c>
    </row>
    <row r="13" spans="1:14" x14ac:dyDescent="0.25">
      <c r="B13" s="520" t="s">
        <v>685</v>
      </c>
      <c r="C13" s="521" t="s">
        <v>241</v>
      </c>
      <c r="D13" s="522" t="s">
        <v>686</v>
      </c>
      <c r="F13" s="554" t="s">
        <v>861</v>
      </c>
      <c r="H13" s="534" t="s">
        <v>888</v>
      </c>
      <c r="J13" s="560" t="s">
        <v>203</v>
      </c>
      <c r="K13" s="560" t="s">
        <v>0</v>
      </c>
      <c r="M13" s="560" t="s">
        <v>934</v>
      </c>
      <c r="N13" s="560" t="s">
        <v>935</v>
      </c>
    </row>
    <row r="14" spans="1:14" x14ac:dyDescent="0.25">
      <c r="B14" s="523" t="s">
        <v>808</v>
      </c>
      <c r="C14" s="524" t="s">
        <v>241</v>
      </c>
      <c r="D14" s="525" t="s">
        <v>540</v>
      </c>
      <c r="F14" s="554" t="s">
        <v>862</v>
      </c>
      <c r="H14" s="537" t="s">
        <v>889</v>
      </c>
      <c r="J14" s="560" t="s">
        <v>205</v>
      </c>
      <c r="K14" s="560" t="s">
        <v>2</v>
      </c>
      <c r="M14" s="560" t="s">
        <v>936</v>
      </c>
      <c r="N14" s="560" t="s">
        <v>937</v>
      </c>
    </row>
    <row r="15" spans="1:14" x14ac:dyDescent="0.25">
      <c r="B15" s="526" t="s">
        <v>4</v>
      </c>
      <c r="C15" s="527" t="s">
        <v>241</v>
      </c>
      <c r="D15" s="528" t="s">
        <v>247</v>
      </c>
      <c r="F15" s="554" t="s">
        <v>863</v>
      </c>
      <c r="H15" s="557" t="s">
        <v>890</v>
      </c>
      <c r="J15" s="560" t="s">
        <v>851</v>
      </c>
      <c r="K15" s="560" t="s">
        <v>1</v>
      </c>
      <c r="M15" s="560" t="s">
        <v>938</v>
      </c>
      <c r="N15" s="560" t="s">
        <v>939</v>
      </c>
    </row>
    <row r="16" spans="1:14" x14ac:dyDescent="0.25">
      <c r="B16" s="530" t="s">
        <v>0</v>
      </c>
      <c r="C16" s="531" t="s">
        <v>241</v>
      </c>
      <c r="D16" s="532" t="s">
        <v>245</v>
      </c>
      <c r="F16" s="554" t="s">
        <v>864</v>
      </c>
      <c r="H16" s="558" t="s">
        <v>891</v>
      </c>
      <c r="J16" s="560" t="s">
        <v>850</v>
      </c>
      <c r="K16" s="560" t="s">
        <v>3</v>
      </c>
      <c r="M16" s="560" t="s">
        <v>940</v>
      </c>
      <c r="N16" s="560" t="s">
        <v>941</v>
      </c>
    </row>
    <row r="17" spans="2:19" x14ac:dyDescent="0.25">
      <c r="B17" s="533" t="s">
        <v>1</v>
      </c>
      <c r="C17" s="534" t="s">
        <v>241</v>
      </c>
      <c r="D17" s="535" t="s">
        <v>246</v>
      </c>
      <c r="F17" s="554" t="s">
        <v>865</v>
      </c>
      <c r="H17" s="543" t="s">
        <v>892</v>
      </c>
      <c r="J17" s="560" t="s">
        <v>901</v>
      </c>
      <c r="K17" s="560" t="s">
        <v>4</v>
      </c>
      <c r="M17" s="560" t="s">
        <v>942</v>
      </c>
      <c r="N17" s="560" t="s">
        <v>943</v>
      </c>
    </row>
    <row r="18" spans="2:19" x14ac:dyDescent="0.25">
      <c r="B18" s="536" t="s">
        <v>2</v>
      </c>
      <c r="C18" s="537" t="s">
        <v>241</v>
      </c>
      <c r="D18" s="538" t="s">
        <v>244</v>
      </c>
      <c r="F18" s="554" t="s">
        <v>866</v>
      </c>
      <c r="H18" s="521" t="s">
        <v>893</v>
      </c>
      <c r="J18" s="560" t="s">
        <v>85</v>
      </c>
      <c r="K18" s="560" t="s">
        <v>249</v>
      </c>
      <c r="M18" s="560" t="s">
        <v>944</v>
      </c>
      <c r="N18" s="560" t="s">
        <v>945</v>
      </c>
    </row>
    <row r="19" spans="2:19" x14ac:dyDescent="0.25">
      <c r="B19" s="539" t="s">
        <v>3</v>
      </c>
      <c r="C19" s="540" t="s">
        <v>241</v>
      </c>
      <c r="D19" s="541" t="s">
        <v>243</v>
      </c>
      <c r="F19" s="554" t="s">
        <v>867</v>
      </c>
      <c r="H19" s="547" t="s">
        <v>894</v>
      </c>
      <c r="J19" s="560" t="s">
        <v>902</v>
      </c>
      <c r="K19" s="560" t="s">
        <v>903</v>
      </c>
      <c r="M19" s="560" t="s">
        <v>946</v>
      </c>
      <c r="N19" s="560" t="s">
        <v>947</v>
      </c>
    </row>
    <row r="20" spans="2:19" x14ac:dyDescent="0.25">
      <c r="B20" s="542" t="s">
        <v>5</v>
      </c>
      <c r="C20" s="543" t="s">
        <v>241</v>
      </c>
      <c r="D20" s="544" t="s">
        <v>242</v>
      </c>
      <c r="F20" s="554" t="s">
        <v>868</v>
      </c>
      <c r="J20" s="560" t="s">
        <v>904</v>
      </c>
      <c r="K20" s="560" t="s">
        <v>905</v>
      </c>
      <c r="M20" s="561" t="s">
        <v>948</v>
      </c>
      <c r="N20" s="560" t="s">
        <v>920</v>
      </c>
    </row>
    <row r="21" spans="2:19" x14ac:dyDescent="0.25">
      <c r="B21" s="520" t="s">
        <v>6</v>
      </c>
      <c r="C21" s="521" t="s">
        <v>241</v>
      </c>
      <c r="D21" s="545" t="s">
        <v>240</v>
      </c>
      <c r="F21" s="550" t="s">
        <v>869</v>
      </c>
      <c r="J21" s="560" t="s">
        <v>906</v>
      </c>
      <c r="K21" s="560" t="s">
        <v>907</v>
      </c>
      <c r="M21" s="560" t="s">
        <v>949</v>
      </c>
      <c r="N21" s="560" t="s">
        <v>950</v>
      </c>
    </row>
    <row r="22" spans="2:19" x14ac:dyDescent="0.25">
      <c r="B22" s="546" t="s">
        <v>810</v>
      </c>
      <c r="C22" s="547" t="s">
        <v>241</v>
      </c>
      <c r="D22" s="548" t="s">
        <v>811</v>
      </c>
      <c r="F22" s="551" t="s">
        <v>870</v>
      </c>
      <c r="J22" s="560" t="s">
        <v>908</v>
      </c>
      <c r="K22" s="560" t="s">
        <v>909</v>
      </c>
      <c r="M22" s="560" t="s">
        <v>951</v>
      </c>
      <c r="N22" s="560" t="s">
        <v>952</v>
      </c>
    </row>
    <row r="23" spans="2:19" x14ac:dyDescent="0.25">
      <c r="F23" s="551" t="s">
        <v>871</v>
      </c>
      <c r="J23" s="560" t="s">
        <v>910</v>
      </c>
      <c r="K23" s="560" t="s">
        <v>911</v>
      </c>
      <c r="M23" s="560" t="s">
        <v>953</v>
      </c>
      <c r="N23" s="560" t="s">
        <v>954</v>
      </c>
    </row>
    <row r="24" spans="2:19" x14ac:dyDescent="0.25">
      <c r="F24" s="550" t="s">
        <v>872</v>
      </c>
      <c r="J24" s="560" t="s">
        <v>912</v>
      </c>
      <c r="K24" s="560" t="s">
        <v>913</v>
      </c>
      <c r="M24" s="560" t="s">
        <v>955</v>
      </c>
      <c r="N24" s="560" t="s">
        <v>956</v>
      </c>
    </row>
    <row r="25" spans="2:19" x14ac:dyDescent="0.25">
      <c r="F25" s="551" t="s">
        <v>873</v>
      </c>
      <c r="J25" s="560" t="s">
        <v>914</v>
      </c>
      <c r="K25" s="560" t="s">
        <v>915</v>
      </c>
      <c r="M25" s="560" t="s">
        <v>957</v>
      </c>
      <c r="N25" s="560" t="s">
        <v>958</v>
      </c>
    </row>
    <row r="26" spans="2:19" x14ac:dyDescent="0.25">
      <c r="F26" s="551" t="s">
        <v>874</v>
      </c>
      <c r="J26" s="560" t="s">
        <v>916</v>
      </c>
      <c r="K26" s="560" t="s">
        <v>917</v>
      </c>
      <c r="M26" s="560" t="s">
        <v>959</v>
      </c>
      <c r="N26" s="560" t="s">
        <v>960</v>
      </c>
    </row>
    <row r="27" spans="2:19" x14ac:dyDescent="0.25">
      <c r="F27" s="551" t="s">
        <v>875</v>
      </c>
      <c r="M27" s="560" t="s">
        <v>961</v>
      </c>
      <c r="N27" s="560" t="s">
        <v>962</v>
      </c>
    </row>
    <row r="28" spans="2:19" x14ac:dyDescent="0.25">
      <c r="F28" s="550" t="s">
        <v>876</v>
      </c>
      <c r="M28" s="560" t="s">
        <v>963</v>
      </c>
      <c r="N28" s="560" t="s">
        <v>964</v>
      </c>
    </row>
    <row r="29" spans="2:19" x14ac:dyDescent="0.25">
      <c r="F29" s="551" t="s">
        <v>877</v>
      </c>
      <c r="M29" s="560" t="s">
        <v>965</v>
      </c>
      <c r="N29" s="560" t="s">
        <v>966</v>
      </c>
    </row>
    <row r="30" spans="2:19" x14ac:dyDescent="0.25">
      <c r="F30" s="554" t="s">
        <v>878</v>
      </c>
      <c r="M30" s="560" t="s">
        <v>967</v>
      </c>
      <c r="N30" s="560" t="s">
        <v>968</v>
      </c>
    </row>
    <row r="31" spans="2:19" ht="14.25" x14ac:dyDescent="0.3">
      <c r="F31" s="551" t="s">
        <v>879</v>
      </c>
      <c r="M31" s="560" t="s">
        <v>969</v>
      </c>
      <c r="N31" s="560" t="s">
        <v>970</v>
      </c>
      <c r="P31" s="562" t="s">
        <v>248</v>
      </c>
      <c r="Q31" s="563" t="s">
        <v>263</v>
      </c>
      <c r="S31" s="550"/>
    </row>
    <row r="32" spans="2:19" ht="14.25" x14ac:dyDescent="0.3">
      <c r="F32" s="551" t="s">
        <v>880</v>
      </c>
      <c r="M32" s="560" t="s">
        <v>971</v>
      </c>
      <c r="N32" s="560" t="s">
        <v>972</v>
      </c>
      <c r="P32" s="562" t="s">
        <v>475</v>
      </c>
      <c r="Q32" s="563" t="s">
        <v>492</v>
      </c>
      <c r="S32" s="564" t="s">
        <v>855</v>
      </c>
    </row>
    <row r="33" spans="13:19" ht="14.25" x14ac:dyDescent="0.3">
      <c r="M33" s="560" t="s">
        <v>973</v>
      </c>
      <c r="N33" s="560" t="s">
        <v>974</v>
      </c>
      <c r="P33" s="562" t="s">
        <v>5</v>
      </c>
      <c r="Q33" s="563" t="s">
        <v>498</v>
      </c>
      <c r="S33" s="564" t="s">
        <v>856</v>
      </c>
    </row>
    <row r="34" spans="13:19" ht="14.25" x14ac:dyDescent="0.3">
      <c r="M34" s="560" t="s">
        <v>975</v>
      </c>
      <c r="N34" s="560" t="s">
        <v>976</v>
      </c>
      <c r="P34" s="562" t="s">
        <v>541</v>
      </c>
      <c r="Q34" s="563" t="s">
        <v>531</v>
      </c>
      <c r="S34" s="564" t="s">
        <v>857</v>
      </c>
    </row>
    <row r="35" spans="13:19" ht="14.25" x14ac:dyDescent="0.3">
      <c r="M35" s="560" t="s">
        <v>977</v>
      </c>
      <c r="N35" s="560" t="s">
        <v>978</v>
      </c>
      <c r="P35" s="562" t="s">
        <v>264</v>
      </c>
      <c r="Q35" s="563" t="s">
        <v>896</v>
      </c>
      <c r="S35" s="564" t="s">
        <v>858</v>
      </c>
    </row>
    <row r="36" spans="13:19" ht="25.5" x14ac:dyDescent="0.3">
      <c r="M36" s="560" t="s">
        <v>979</v>
      </c>
      <c r="N36" s="560" t="s">
        <v>980</v>
      </c>
      <c r="P36" s="562" t="s">
        <v>266</v>
      </c>
      <c r="Q36" s="563" t="s">
        <v>586</v>
      </c>
      <c r="S36" s="550" t="s">
        <v>859</v>
      </c>
    </row>
    <row r="37" spans="13:19" ht="14.25" x14ac:dyDescent="0.3">
      <c r="M37" s="560" t="s">
        <v>981</v>
      </c>
      <c r="N37" s="560" t="s">
        <v>982</v>
      </c>
      <c r="P37" s="562"/>
      <c r="Q37" s="563"/>
      <c r="S37" s="565" t="s">
        <v>860</v>
      </c>
    </row>
    <row r="38" spans="13:19" ht="14.25" x14ac:dyDescent="0.3">
      <c r="M38" s="560" t="s">
        <v>983</v>
      </c>
      <c r="N38" s="560" t="s">
        <v>984</v>
      </c>
      <c r="P38" s="562" t="s">
        <v>4</v>
      </c>
      <c r="Q38" s="563" t="s">
        <v>901</v>
      </c>
      <c r="S38" s="565" t="s">
        <v>861</v>
      </c>
    </row>
    <row r="39" spans="13:19" ht="14.25" x14ac:dyDescent="0.3">
      <c r="M39" s="560" t="s">
        <v>985</v>
      </c>
      <c r="N39" s="560" t="s">
        <v>986</v>
      </c>
      <c r="P39" s="562" t="s">
        <v>249</v>
      </c>
      <c r="Q39" s="563" t="s">
        <v>1032</v>
      </c>
      <c r="S39" s="565" t="s">
        <v>862</v>
      </c>
    </row>
    <row r="40" spans="13:19" ht="14.25" x14ac:dyDescent="0.3">
      <c r="M40" s="560" t="s">
        <v>987</v>
      </c>
      <c r="N40" s="560" t="s">
        <v>988</v>
      </c>
      <c r="P40" s="562" t="s">
        <v>810</v>
      </c>
      <c r="Q40" s="563" t="s">
        <v>1033</v>
      </c>
      <c r="S40" s="565" t="s">
        <v>863</v>
      </c>
    </row>
    <row r="41" spans="13:19" ht="14.25" x14ac:dyDescent="0.3">
      <c r="M41" s="560" t="s">
        <v>989</v>
      </c>
      <c r="N41" s="560" t="s">
        <v>990</v>
      </c>
      <c r="P41" s="562" t="s">
        <v>374</v>
      </c>
      <c r="Q41" s="563" t="s">
        <v>1034</v>
      </c>
      <c r="S41" s="565" t="s">
        <v>864</v>
      </c>
    </row>
    <row r="42" spans="13:19" ht="14.25" x14ac:dyDescent="0.3">
      <c r="M42" s="560" t="s">
        <v>991</v>
      </c>
      <c r="N42" s="560" t="s">
        <v>992</v>
      </c>
      <c r="P42" s="562" t="s">
        <v>0</v>
      </c>
      <c r="Q42" s="563" t="s">
        <v>203</v>
      </c>
      <c r="S42" s="565" t="s">
        <v>865</v>
      </c>
    </row>
    <row r="43" spans="13:19" ht="14.25" x14ac:dyDescent="0.3">
      <c r="M43" s="560" t="s">
        <v>993</v>
      </c>
      <c r="N43" s="560" t="s">
        <v>994</v>
      </c>
      <c r="P43" s="562" t="s">
        <v>2</v>
      </c>
      <c r="Q43" s="563" t="s">
        <v>205</v>
      </c>
      <c r="S43" s="565" t="s">
        <v>866</v>
      </c>
    </row>
    <row r="44" spans="13:19" ht="14.25" x14ac:dyDescent="0.3">
      <c r="M44" s="560" t="s">
        <v>995</v>
      </c>
      <c r="N44" s="560" t="s">
        <v>996</v>
      </c>
      <c r="P44" s="562" t="s">
        <v>1</v>
      </c>
      <c r="Q44" s="563" t="s">
        <v>851</v>
      </c>
      <c r="S44" s="565" t="s">
        <v>867</v>
      </c>
    </row>
    <row r="45" spans="13:19" ht="14.25" x14ac:dyDescent="0.3">
      <c r="M45" s="561" t="s">
        <v>997</v>
      </c>
      <c r="N45" s="560" t="s">
        <v>920</v>
      </c>
      <c r="P45" s="562" t="s">
        <v>3</v>
      </c>
      <c r="Q45" s="563" t="s">
        <v>850</v>
      </c>
      <c r="S45" s="565" t="s">
        <v>868</v>
      </c>
    </row>
    <row r="46" spans="13:19" ht="14.25" x14ac:dyDescent="0.3">
      <c r="M46" s="560" t="s">
        <v>998</v>
      </c>
      <c r="N46" s="560" t="s">
        <v>999</v>
      </c>
      <c r="P46" s="562" t="s">
        <v>602</v>
      </c>
      <c r="Q46" s="563" t="s">
        <v>1035</v>
      </c>
      <c r="S46" s="550" t="s">
        <v>869</v>
      </c>
    </row>
    <row r="47" spans="13:19" ht="14.25" x14ac:dyDescent="0.3">
      <c r="M47" s="560" t="s">
        <v>1000</v>
      </c>
      <c r="N47" s="560" t="s">
        <v>1001</v>
      </c>
      <c r="P47" s="562" t="s">
        <v>6</v>
      </c>
      <c r="Q47" s="563" t="s">
        <v>1036</v>
      </c>
      <c r="S47" s="564" t="s">
        <v>870</v>
      </c>
    </row>
    <row r="48" spans="13:19" ht="14.25" x14ac:dyDescent="0.3">
      <c r="M48" s="560" t="s">
        <v>1002</v>
      </c>
      <c r="N48" s="560" t="s">
        <v>1003</v>
      </c>
      <c r="P48" s="562" t="s">
        <v>685</v>
      </c>
      <c r="Q48" s="563" t="s">
        <v>686</v>
      </c>
      <c r="S48" s="551"/>
    </row>
    <row r="49" spans="13:19" ht="14.25" x14ac:dyDescent="0.3">
      <c r="M49" s="560" t="s">
        <v>1004</v>
      </c>
      <c r="N49" s="560" t="s">
        <v>1005</v>
      </c>
      <c r="P49" s="562" t="s">
        <v>808</v>
      </c>
      <c r="Q49" s="563" t="s">
        <v>540</v>
      </c>
      <c r="S49" s="550" t="s">
        <v>872</v>
      </c>
    </row>
    <row r="50" spans="13:19" ht="14.25" x14ac:dyDescent="0.3">
      <c r="M50" s="560" t="s">
        <v>1006</v>
      </c>
      <c r="N50" s="560" t="s">
        <v>1007</v>
      </c>
      <c r="P50" s="562" t="s">
        <v>687</v>
      </c>
      <c r="Q50" s="563" t="s">
        <v>1037</v>
      </c>
      <c r="S50" s="551" t="s">
        <v>873</v>
      </c>
    </row>
    <row r="51" spans="13:19" ht="14.25" x14ac:dyDescent="0.3">
      <c r="M51" s="560" t="s">
        <v>1008</v>
      </c>
      <c r="N51" s="560" t="s">
        <v>1009</v>
      </c>
      <c r="P51" s="562" t="s">
        <v>1029</v>
      </c>
      <c r="Q51" s="563" t="s">
        <v>1038</v>
      </c>
      <c r="S51" s="551" t="s">
        <v>874</v>
      </c>
    </row>
    <row r="52" spans="13:19" ht="14.25" x14ac:dyDescent="0.3">
      <c r="M52" s="560" t="s">
        <v>1010</v>
      </c>
      <c r="N52" s="560" t="s">
        <v>1011</v>
      </c>
      <c r="P52" s="562" t="s">
        <v>1030</v>
      </c>
      <c r="Q52" s="563" t="s">
        <v>1039</v>
      </c>
      <c r="S52" s="551" t="s">
        <v>875</v>
      </c>
    </row>
    <row r="53" spans="13:19" ht="14.25" x14ac:dyDescent="0.3">
      <c r="M53" s="560" t="s">
        <v>1012</v>
      </c>
      <c r="N53" s="560" t="s">
        <v>1013</v>
      </c>
      <c r="P53" s="562" t="s">
        <v>1031</v>
      </c>
      <c r="Q53" s="563" t="s">
        <v>1040</v>
      </c>
      <c r="S53" s="550" t="s">
        <v>876</v>
      </c>
    </row>
    <row r="54" spans="13:19" x14ac:dyDescent="0.25">
      <c r="M54" s="560" t="s">
        <v>1014</v>
      </c>
      <c r="N54" s="560" t="s">
        <v>1015</v>
      </c>
      <c r="S54" s="551" t="s">
        <v>877</v>
      </c>
    </row>
    <row r="55" spans="13:19" x14ac:dyDescent="0.25">
      <c r="M55" s="560" t="s">
        <v>1016</v>
      </c>
      <c r="N55" s="560" t="s">
        <v>1017</v>
      </c>
      <c r="S55" s="554"/>
    </row>
    <row r="56" spans="13:19" x14ac:dyDescent="0.25">
      <c r="M56" s="560" t="s">
        <v>1018</v>
      </c>
      <c r="N56" s="560" t="s">
        <v>1019</v>
      </c>
      <c r="S56" s="551" t="s">
        <v>879</v>
      </c>
    </row>
    <row r="57" spans="13:19" x14ac:dyDescent="0.25">
      <c r="S57" s="551" t="s">
        <v>880</v>
      </c>
    </row>
    <row r="58" spans="13:19" x14ac:dyDescent="0.25">
      <c r="S58" s="529" t="s">
        <v>1041</v>
      </c>
    </row>
  </sheetData>
  <conditionalFormatting sqref="P31:Q53">
    <cfRule type="cellIs" dxfId="1" priority="1" operator="equal">
      <formula>"x"</formula>
    </cfRule>
  </conditionalFormatting>
  <conditionalFormatting sqref="P31:Q53">
    <cfRule type="cellIs" dxfId="0" priority="2" operator="equal">
      <formula>"X"</formula>
    </cfRule>
  </conditionalFormatting>
  <pageMargins left="0.25" right="0.25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3"/>
  <dimension ref="C5:H29"/>
  <sheetViews>
    <sheetView workbookViewId="0">
      <selection activeCell="H23" sqref="H23:H28"/>
    </sheetView>
  </sheetViews>
  <sheetFormatPr baseColWidth="10" defaultRowHeight="15" x14ac:dyDescent="0.25"/>
  <sheetData>
    <row r="5" spans="3:8" x14ac:dyDescent="0.25">
      <c r="C5" t="s">
        <v>1685</v>
      </c>
      <c r="D5" t="s">
        <v>1686</v>
      </c>
      <c r="E5" t="s">
        <v>1685</v>
      </c>
      <c r="F5" t="s">
        <v>1686</v>
      </c>
      <c r="H5" t="str">
        <f>E5&amp;" "&amp;F5</f>
        <v>Heisswasser Vorlauf    </v>
      </c>
    </row>
    <row r="6" spans="3:8" x14ac:dyDescent="0.25">
      <c r="C6" t="s">
        <v>1687</v>
      </c>
      <c r="D6" t="s">
        <v>1688</v>
      </c>
      <c r="E6" t="s">
        <v>1685</v>
      </c>
      <c r="F6" t="s">
        <v>1689</v>
      </c>
      <c r="H6" t="str">
        <f>E6&amp;" "&amp;F6</f>
        <v>Heisswasser Rücklauf </v>
      </c>
    </row>
    <row r="7" spans="3:8" x14ac:dyDescent="0.25">
      <c r="C7" t="s">
        <v>1690</v>
      </c>
      <c r="D7" t="s">
        <v>1691</v>
      </c>
      <c r="E7" t="s">
        <v>1692</v>
      </c>
      <c r="F7" t="s">
        <v>1693</v>
      </c>
      <c r="G7" t="s">
        <v>1694</v>
      </c>
      <c r="H7" t="str">
        <f t="shared" ref="H7:H18" si="0">E7&amp;" "&amp;F7</f>
        <v>Freecooling Vorlauf   </v>
      </c>
    </row>
    <row r="8" spans="3:8" x14ac:dyDescent="0.25">
      <c r="C8" t="s">
        <v>1695</v>
      </c>
      <c r="D8" t="s">
        <v>1696</v>
      </c>
      <c r="E8" t="s">
        <v>1692</v>
      </c>
      <c r="F8" t="s">
        <v>1689</v>
      </c>
      <c r="H8" t="str">
        <f t="shared" si="0"/>
        <v>Freecooling Rücklauf </v>
      </c>
    </row>
    <row r="9" spans="3:8" x14ac:dyDescent="0.25">
      <c r="C9" t="s">
        <v>1697</v>
      </c>
      <c r="D9" t="s">
        <v>1698</v>
      </c>
      <c r="E9" t="s">
        <v>1699</v>
      </c>
      <c r="F9" t="s">
        <v>1700</v>
      </c>
      <c r="H9" t="str">
        <f t="shared" si="0"/>
        <v>WRG-Vorlauf (Wärmerückgewinnung)        </v>
      </c>
    </row>
    <row r="10" spans="3:8" x14ac:dyDescent="0.25">
      <c r="C10" t="s">
        <v>1701</v>
      </c>
      <c r="D10" t="s">
        <v>1702</v>
      </c>
      <c r="E10" t="s">
        <v>1731</v>
      </c>
      <c r="F10" t="s">
        <v>1703</v>
      </c>
      <c r="H10" t="str">
        <f t="shared" si="0"/>
        <v>WRG-Rücklauf (Wärmerückgewinnung)</v>
      </c>
    </row>
    <row r="11" spans="3:8" x14ac:dyDescent="0.25">
      <c r="C11" t="s">
        <v>1704</v>
      </c>
      <c r="D11" t="s">
        <v>1705</v>
      </c>
      <c r="E11" t="s">
        <v>1706</v>
      </c>
      <c r="F11" t="s">
        <v>1707</v>
      </c>
      <c r="H11" t="str">
        <f t="shared" si="0"/>
        <v>Kühlturmwasser Vorlauf</v>
      </c>
    </row>
    <row r="12" spans="3:8" x14ac:dyDescent="0.25">
      <c r="C12" t="s">
        <v>1708</v>
      </c>
      <c r="D12" t="s">
        <v>1709</v>
      </c>
      <c r="E12" t="s">
        <v>1706</v>
      </c>
      <c r="F12" t="s">
        <v>1710</v>
      </c>
      <c r="H12" t="str">
        <f t="shared" si="0"/>
        <v>Kühlturmwasser Rücklauf</v>
      </c>
    </row>
    <row r="13" spans="3:8" x14ac:dyDescent="0.25">
      <c r="C13" t="s">
        <v>1711</v>
      </c>
      <c r="D13" t="s">
        <v>1712</v>
      </c>
      <c r="E13" t="s">
        <v>1713</v>
      </c>
      <c r="F13" t="s">
        <v>1714</v>
      </c>
      <c r="H13" t="str">
        <f t="shared" si="0"/>
        <v>Kühlwasser Vorlauf     </v>
      </c>
    </row>
    <row r="14" spans="3:8" x14ac:dyDescent="0.25">
      <c r="C14" t="s">
        <v>1715</v>
      </c>
      <c r="D14" t="s">
        <v>1716</v>
      </c>
      <c r="E14" t="s">
        <v>1713</v>
      </c>
      <c r="F14" t="s">
        <v>1710</v>
      </c>
      <c r="H14" t="str">
        <f t="shared" si="0"/>
        <v>Kühlwasser Rücklauf</v>
      </c>
    </row>
    <row r="15" spans="3:8" x14ac:dyDescent="0.25">
      <c r="C15" t="s">
        <v>1717</v>
      </c>
      <c r="D15" t="s">
        <v>1718</v>
      </c>
      <c r="E15" t="s">
        <v>1719</v>
      </c>
      <c r="F15" t="s">
        <v>1720</v>
      </c>
      <c r="H15" t="str">
        <f t="shared" si="0"/>
        <v>PWW-Vorlauf (Pumpenwarmwasser)</v>
      </c>
    </row>
    <row r="16" spans="3:8" x14ac:dyDescent="0.25">
      <c r="C16" t="s">
        <v>1721</v>
      </c>
      <c r="D16" t="s">
        <v>1722</v>
      </c>
      <c r="E16" t="s">
        <v>1723</v>
      </c>
      <c r="F16" t="s">
        <v>1720</v>
      </c>
      <c r="H16" t="str">
        <f t="shared" si="0"/>
        <v>PWW-Rücklauf (Pumpenwarmwasser)</v>
      </c>
    </row>
    <row r="17" spans="3:8" x14ac:dyDescent="0.25">
      <c r="C17" t="s">
        <v>1724</v>
      </c>
      <c r="D17" t="s">
        <v>1725</v>
      </c>
      <c r="E17" t="s">
        <v>1726</v>
      </c>
      <c r="F17" t="s">
        <v>1727</v>
      </c>
      <c r="H17" t="str">
        <f t="shared" si="0"/>
        <v>PKW-Vorlauf (Pumpenkaltwasser)</v>
      </c>
    </row>
    <row r="18" spans="3:8" x14ac:dyDescent="0.25">
      <c r="C18" t="s">
        <v>1728</v>
      </c>
      <c r="D18" t="s">
        <v>1729</v>
      </c>
      <c r="E18" t="s">
        <v>1730</v>
      </c>
      <c r="F18" t="s">
        <v>1727</v>
      </c>
      <c r="H18" t="str">
        <f t="shared" si="0"/>
        <v>PKW-Rücklauf (Pumpenkaltwasser)</v>
      </c>
    </row>
    <row r="23" spans="3:8" x14ac:dyDescent="0.25">
      <c r="C23" s="571" t="s">
        <v>1736</v>
      </c>
      <c r="D23" t="s">
        <v>1737</v>
      </c>
      <c r="E23" t="s">
        <v>1738</v>
      </c>
      <c r="H23" t="s">
        <v>1739</v>
      </c>
    </row>
    <row r="24" spans="3:8" x14ac:dyDescent="0.25">
      <c r="C24" s="571" t="s">
        <v>1740</v>
      </c>
      <c r="D24" t="s">
        <v>1741</v>
      </c>
      <c r="E24" t="s">
        <v>1742</v>
      </c>
      <c r="F24" t="s">
        <v>1743</v>
      </c>
      <c r="H24" t="s">
        <v>1744</v>
      </c>
    </row>
    <row r="25" spans="3:8" x14ac:dyDescent="0.25">
      <c r="C25" s="571" t="s">
        <v>1745</v>
      </c>
      <c r="D25" t="s">
        <v>1737</v>
      </c>
      <c r="E25" t="s">
        <v>1746</v>
      </c>
      <c r="H25" t="s">
        <v>1747</v>
      </c>
    </row>
    <row r="26" spans="3:8" x14ac:dyDescent="0.25">
      <c r="C26" s="571" t="s">
        <v>1748</v>
      </c>
      <c r="D26" t="s">
        <v>1749</v>
      </c>
      <c r="H26" t="s">
        <v>1750</v>
      </c>
    </row>
    <row r="27" spans="3:8" x14ac:dyDescent="0.25">
      <c r="C27" s="571" t="s">
        <v>1751</v>
      </c>
      <c r="D27" t="s">
        <v>1752</v>
      </c>
      <c r="E27" t="s">
        <v>1753</v>
      </c>
      <c r="F27" t="s">
        <v>1714</v>
      </c>
      <c r="H27" t="str">
        <f t="shared" ref="H27:H28" si="1">E27&amp;" "&amp;F27</f>
        <v>Solewasser Vorlauf     </v>
      </c>
    </row>
    <row r="28" spans="3:8" x14ac:dyDescent="0.25">
      <c r="C28" s="571" t="s">
        <v>1754</v>
      </c>
      <c r="D28" t="s">
        <v>1755</v>
      </c>
      <c r="E28" t="s">
        <v>1753</v>
      </c>
      <c r="F28" t="s">
        <v>1756</v>
      </c>
      <c r="H28" t="str">
        <f t="shared" si="1"/>
        <v>Solewasser Rücklauf  </v>
      </c>
    </row>
    <row r="29" spans="3:8" x14ac:dyDescent="0.25">
      <c r="C29" s="570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9458FD008E04DAEE2F7047F88A208" ma:contentTypeVersion="9" ma:contentTypeDescription="Ein neues Dokument erstellen." ma:contentTypeScope="" ma:versionID="0411d1481a7ccfff87e09b3013ffc6c8">
  <xsd:schema xmlns:xsd="http://www.w3.org/2001/XMLSchema" xmlns:xs="http://www.w3.org/2001/XMLSchema" xmlns:p="http://schemas.microsoft.com/office/2006/metadata/properties" xmlns:ns2="03dd333f-b9bb-41ba-91ba-80a2e2bb7356" xmlns:ns3="e363ad76-4921-4c4e-a9d9-e3d2dcd35615" targetNamespace="http://schemas.microsoft.com/office/2006/metadata/properties" ma:root="true" ma:fieldsID="3f50bbf6f496427575969c71932c54c3" ns2:_="" ns3:_="">
    <xsd:import namespace="03dd333f-b9bb-41ba-91ba-80a2e2bb7356"/>
    <xsd:import namespace="e363ad76-4921-4c4e-a9d9-e3d2dcd356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dd333f-b9bb-41ba-91ba-80a2e2bb73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63ad76-4921-4c4e-a9d9-e3d2dcd3561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46A19E-09AF-443D-B6A4-56473766CDB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E206903-E732-4308-9E06-758C66496D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B572EE-D57A-47A2-8FFA-509EB2ABD1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dd333f-b9bb-41ba-91ba-80a2e2bb7356"/>
    <ds:schemaRef ds:uri="e363ad76-4921-4c4e-a9d9-e3d2dcd356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Layerstruktur</vt:lpstr>
      <vt:lpstr>Index</vt:lpstr>
      <vt:lpstr>Tabelle1</vt:lpstr>
      <vt:lpstr>Tabelle2</vt:lpstr>
      <vt:lpstr>Layerstruktur!Druckbereich</vt:lpstr>
      <vt:lpstr>Tabelle1!Druckbereich</vt:lpstr>
      <vt:lpstr>Layerstruktur!Drucktitel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Hozak Jindrich</dc:creator>
  <cp:lastModifiedBy>Christoph Merz</cp:lastModifiedBy>
  <cp:lastPrinted>2017-10-03T03:57:02Z</cp:lastPrinted>
  <dcterms:created xsi:type="dcterms:W3CDTF">2016-07-04T09:12:37Z</dcterms:created>
  <dcterms:modified xsi:type="dcterms:W3CDTF">2022-01-26T08:38:52Z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0x01010032C9458FD008E04DAEE2F7047F88A208</vt:lpwstr>
  </property>
</Properties>
</file>